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Dropbox\UNSA\Seminario de Informatica 2018\"/>
    </mc:Choice>
  </mc:AlternateContent>
  <xr:revisionPtr revIDLastSave="0" documentId="13_ncr:1_{CBC10692-C053-45D9-B645-C6084F92E8EA}" xr6:coauthVersionLast="34" xr6:coauthVersionMax="34" xr10:uidLastSave="{00000000-0000-0000-0000-000000000000}"/>
  <bookViews>
    <workbookView xWindow="0" yWindow="0" windowWidth="28800" windowHeight="12240" xr2:uid="{00000000-000D-0000-FFFF-FFFF00000000}"/>
  </bookViews>
  <sheets>
    <sheet name="Hoja1" sheetId="1" r:id="rId1"/>
  </sheets>
  <definedNames>
    <definedName name="_GoBack" localSheetId="0">Hoja1!$K$180</definedName>
  </definedNames>
  <calcPr calcId="179021"/>
</workbook>
</file>

<file path=xl/calcChain.xml><?xml version="1.0" encoding="utf-8"?>
<calcChain xmlns="http://schemas.openxmlformats.org/spreadsheetml/2006/main">
  <c r="D198" i="1" l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36" i="1" l="1"/>
  <c r="D149" i="1"/>
  <c r="D150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G55" i="1"/>
  <c r="G56" i="1"/>
  <c r="G57" i="1"/>
  <c r="G58" i="1"/>
  <c r="G59" i="1"/>
  <c r="G60" i="1"/>
  <c r="G61" i="1"/>
  <c r="G62" i="1"/>
  <c r="G63" i="1"/>
  <c r="G64" i="1"/>
  <c r="G65" i="1"/>
  <c r="G66" i="1"/>
  <c r="F55" i="1"/>
  <c r="F66" i="1"/>
  <c r="F65" i="1"/>
  <c r="F64" i="1"/>
  <c r="F63" i="1"/>
  <c r="F62" i="1"/>
  <c r="F61" i="1"/>
  <c r="F60" i="1"/>
  <c r="F59" i="1"/>
  <c r="F58" i="1"/>
  <c r="F57" i="1"/>
  <c r="F56" i="1"/>
</calcChain>
</file>

<file path=xl/sharedStrings.xml><?xml version="1.0" encoding="utf-8"?>
<sst xmlns="http://schemas.openxmlformats.org/spreadsheetml/2006/main" count="166" uniqueCount="122">
  <si>
    <t>La Función "SI"</t>
  </si>
  <si>
    <t>Tipo</t>
  </si>
  <si>
    <t>Fruta</t>
  </si>
  <si>
    <t>Verdura</t>
  </si>
  <si>
    <t>Batata</t>
  </si>
  <si>
    <t>Si bien la función es potente y muy útil no nos soluciona cuando las condiciones son dos (como en el práctico) o más.</t>
  </si>
  <si>
    <t>Para ello se utiliza la combinación de funciones.</t>
  </si>
  <si>
    <t>La función SI posee tres argumentos:</t>
  </si>
  <si>
    <t xml:space="preserve">Los argumentos son valores, fórmulas o funciones que sirven como parámetros para la ejecución de una función. </t>
  </si>
  <si>
    <t>La prueba lógica es una operación que se vale de los operadores =, &gt;, &lt; o una combinación de ellos, entre dos valores, fórmulas o funciones.</t>
  </si>
  <si>
    <t>Al hablar de valores, estos pueden ser números, letras, fechas o referencias a celdas que contengan algunos de estos valores.</t>
  </si>
  <si>
    <t>el texto está encerrado entre comillas. Esto es obligatorio para que pueda efectuar la comparación.</t>
  </si>
  <si>
    <t>Así en el práctico podemos determinar el porcentaje de descuento en función del tipo de producto.</t>
  </si>
  <si>
    <t>Ítem</t>
  </si>
  <si>
    <t>Descripción</t>
  </si>
  <si>
    <t>Cantidad en Kg</t>
  </si>
  <si>
    <t>$/Kg</t>
  </si>
  <si>
    <t>Alcaucil</t>
  </si>
  <si>
    <t>Apio</t>
  </si>
  <si>
    <t>Arveja</t>
  </si>
  <si>
    <t>Berenjena</t>
  </si>
  <si>
    <t>Brócoli</t>
  </si>
  <si>
    <t>Brote de soja</t>
  </si>
  <si>
    <t>Cayote</t>
  </si>
  <si>
    <t>Cebolla</t>
  </si>
  <si>
    <t>Champiñones</t>
  </si>
  <si>
    <t>Chaucha</t>
  </si>
  <si>
    <t>Ciruela</t>
  </si>
  <si>
    <t>(Previamente hay que determinar que tipo de producto es cada uno)</t>
  </si>
  <si>
    <t>% Dcto.</t>
  </si>
  <si>
    <t>Ahora vamos a dar un paso más, para resolver el caso planteado. El descuento es procedente cuando se compra más de 5 Kg.</t>
  </si>
  <si>
    <t>Antes de pasar a la sintaxis de la función vamos a construir una tabla de decisión que nos ayudará en la ingreso de la fórmula:</t>
  </si>
  <si>
    <t>Acción</t>
  </si>
  <si>
    <t>Sin descuento</t>
  </si>
  <si>
    <t>Regla 1</t>
  </si>
  <si>
    <t>Regla 2</t>
  </si>
  <si>
    <t>Regla 3</t>
  </si>
  <si>
    <t>Regla 4</t>
  </si>
  <si>
    <t>si</t>
  </si>
  <si>
    <t>Descuento 8%</t>
  </si>
  <si>
    <t>Descuento 10%</t>
  </si>
  <si>
    <t>no</t>
  </si>
  <si>
    <t>X</t>
  </si>
  <si>
    <t>-</t>
  </si>
  <si>
    <t>Condición</t>
  </si>
  <si>
    <t>Es Fruta ?</t>
  </si>
  <si>
    <t>Es más 5 Kg.?</t>
  </si>
  <si>
    <t>Como se puede apreciar, de las combinaciones posibles hay dos que no llevan descuento.</t>
  </si>
  <si>
    <t>Esto lo podemos expresar de la siguiente forma:</t>
  </si>
  <si>
    <t>Si la analizamos por separado y utilizando los mismos colores tenemos:</t>
  </si>
  <si>
    <t>De esta manera podemos potenciar la función "SI" combinándola con otras funciones "SI" y con el operador lógico "Y" u "O".</t>
  </si>
  <si>
    <t>Ganancia Neta Imponible Acumulada</t>
  </si>
  <si>
    <t>Pagarán</t>
  </si>
  <si>
    <t>Más de $</t>
  </si>
  <si>
    <t>a $</t>
  </si>
  <si>
    <t>$</t>
  </si>
  <si>
    <t>Más el %</t>
  </si>
  <si>
    <t>---</t>
  </si>
  <si>
    <t>(0,09 x G) – 0</t>
  </si>
  <si>
    <t>(0,14 x G) – 500</t>
  </si>
  <si>
    <t>(0,19 x G) – 1.500</t>
  </si>
  <si>
    <t>(0,23 x G) – 2.700</t>
  </si>
  <si>
    <t>(0,27 x G) – 5.100</t>
  </si>
  <si>
    <t>(0,31 x G) – 8.700</t>
  </si>
  <si>
    <t>en adelante</t>
  </si>
  <si>
    <t>(0,35 x G) – 13.500</t>
  </si>
  <si>
    <t>(G = Ganancia Neta Imponible Acumulada)</t>
  </si>
  <si>
    <t>Impuesto
 Determinado</t>
  </si>
  <si>
    <t>Pagarán (Tabla
 Simplificada)</t>
  </si>
  <si>
    <t>Sobre excedente de $</t>
  </si>
  <si>
    <t>Ganancia Neta
 Imponible Acumulada</t>
  </si>
  <si>
    <t>Para finalizar vamos a utilizar la combinación de funciones " SI" para determinar el impuesto a las ganancias a pagar, dada la ganancia neta imponible:</t>
  </si>
  <si>
    <t>Pregunto primero si la ganancia neta es menor o igual a 10.000,00 (primer tramo de la escala). Si es verdadero hago el cálculo del impuesto, si no</t>
  </si>
  <si>
    <t xml:space="preserve">pregunto si, la ganancia neta es menor o igual a 20.000,00 (segundo tramo de la escala). Si es verdadero hago el cálculo del impuesto, aplicando </t>
  </si>
  <si>
    <t>el porcentaje del segundo tramo y descontando el monto fijo. Si no es verdadero vuelvo a preguntar si la ganancia neta es menor o igual a 30.000,00.</t>
  </si>
  <si>
    <t>Así sucesivamente en la misma fórmula hasta que en el último si, si la ganancia neta no es menor o igual a 120.000,00 se calcula aplicando el 35%</t>
  </si>
  <si>
    <t>sobre la ganancia neta restando los 13,500,00.</t>
  </si>
  <si>
    <t>INTRODUCCION</t>
  </si>
  <si>
    <t>ARGUMENTOS</t>
  </si>
  <si>
    <t>PRUEBA LOGICA</t>
  </si>
  <si>
    <t>VALORES</t>
  </si>
  <si>
    <t xml:space="preserve">de la función es SI. </t>
  </si>
  <si>
    <t xml:space="preserve">"E39="Fruta" --&gt; es el primer argumento de esta función, la prueba lógica. En el ejemplo una igualdad entre una referencia y un texto. Observese que </t>
  </si>
  <si>
    <t>Desglose de la función:</t>
  </si>
  <si>
    <t>"10%" --&gt; es el segundo argumento de la funcion. En este caso es el valor 10%</t>
  </si>
  <si>
    <t>"=SI" --&gt; es la función. Toda función se introduce precedida del signo IGUAL (=) o MAS (+) y el nombre de la función. En este caso el nombre</t>
  </si>
  <si>
    <t>"8%" --&gt; es el tercer argumento de la función a mostrar si la prueba lógica es falsa. En este caso es el valor 8%</t>
  </si>
  <si>
    <t>"10%" --&gt; es el segundo argumento de la funcion a mostrar, si la prueba lógica es verdadera. En este caso es el valor 10%</t>
  </si>
  <si>
    <t>Tabla de Decisión</t>
  </si>
  <si>
    <t>"=SI" --&gt; es la función SI</t>
  </si>
  <si>
    <t>argumento de otra función SI.</t>
  </si>
  <si>
    <t>"8%" --&gt; es el segundo argumento de la funcion. En este caso es el valor 8%.</t>
  </si>
  <si>
    <t>"0%" --&gt; es el tercer argumento de la función. En este caso con un valor de 0%.</t>
  </si>
  <si>
    <t>EJEMPLO 1</t>
  </si>
  <si>
    <t>EJEMPLO 2</t>
  </si>
  <si>
    <t xml:space="preserve">El enunciado establece que la fruta tiene un descuento de 8% y la verdura de 10%, se puede "programar" (aunque en rigor estamos automatizando </t>
  </si>
  <si>
    <t>la planilla) para que se indique el porcentaje de descuento en función del tipo de producto. La función se ingresaría de la siguiente manera:</t>
  </si>
  <si>
    <t>A continuacion se detalla la combinación de funciones SI utilizada para determinar el impuesto:</t>
  </si>
  <si>
    <t>La lógica de la fórmula ingresada es la siguiente:</t>
  </si>
  <si>
    <t>=SI(B126&lt;=10000;B126*9%-0;SI(B126&lt;=20000;B126*14%-500;SI(B126&lt;=30000;B126*19%-1500;SI(B126&lt;=60000;B126*23%-2700;SI(B126&lt;=90000;</t>
  </si>
  <si>
    <t>B126*27%-5100;SI(B126&lt;=120000;B126*31%-8700;B126*35%-13500))))))</t>
  </si>
  <si>
    <t>Fin.</t>
  </si>
  <si>
    <t>ENUNCIADO TRABAJO PRACTICO Nº 3</t>
  </si>
  <si>
    <r>
      <t>=SI</t>
    </r>
    <r>
      <rPr>
        <sz val="36"/>
        <rFont val="Arial"/>
      </rPr>
      <t>(</t>
    </r>
    <r>
      <rPr>
        <sz val="36"/>
        <color indexed="12"/>
        <rFont val="Arial"/>
      </rPr>
      <t>E55="Fruta"</t>
    </r>
    <r>
      <rPr>
        <sz val="36"/>
        <rFont val="Arial"/>
      </rPr>
      <t>;</t>
    </r>
    <r>
      <rPr>
        <sz val="36"/>
        <color indexed="46"/>
        <rFont val="Arial"/>
        <family val="2"/>
      </rPr>
      <t>10%</t>
    </r>
    <r>
      <rPr>
        <sz val="36"/>
        <rFont val="Arial"/>
      </rPr>
      <t>;</t>
    </r>
    <r>
      <rPr>
        <sz val="36"/>
        <color indexed="57"/>
        <rFont val="Arial"/>
      </rPr>
      <t>8%</t>
    </r>
    <r>
      <rPr>
        <sz val="36"/>
        <rFont val="Arial"/>
      </rPr>
      <t>)</t>
    </r>
  </si>
  <si>
    <r>
      <t>=SI</t>
    </r>
    <r>
      <rPr>
        <sz val="30"/>
        <rFont val="Arial"/>
      </rPr>
      <t>(</t>
    </r>
    <r>
      <rPr>
        <sz val="30"/>
        <color indexed="12"/>
        <rFont val="Arial"/>
        <family val="2"/>
      </rPr>
      <t>Y(E55="Fruta";C55&gt;5)</t>
    </r>
    <r>
      <rPr>
        <sz val="30"/>
        <rFont val="Arial"/>
      </rPr>
      <t>;</t>
    </r>
    <r>
      <rPr>
        <sz val="30"/>
        <color indexed="46"/>
        <rFont val="Arial"/>
        <family val="2"/>
      </rPr>
      <t>10%</t>
    </r>
    <r>
      <rPr>
        <sz val="30"/>
        <rFont val="Arial"/>
      </rPr>
      <t>;</t>
    </r>
    <r>
      <rPr>
        <sz val="30"/>
        <color indexed="57"/>
        <rFont val="Arial"/>
        <family val="2"/>
      </rPr>
      <t>SI(Y(E55="Verdura";C55&gt;5);8%;0%)</t>
    </r>
    <r>
      <rPr>
        <sz val="30"/>
        <rFont val="Arial"/>
      </rPr>
      <t>)</t>
    </r>
  </si>
  <si>
    <t>"Y(E55="Fruta";C55&gt;5" --&gt; es la prueba lógica, en este caso se utiliza la función Y que agrupa dos condiciones separadas por ";" (punto y coma).</t>
  </si>
  <si>
    <t xml:space="preserve">"SI(Y(E55="Verdura";C55&gt;5);8%;0%)" --&gt; es el tercer argumento de la función. En este caso es nuevamente la función SI anidada como </t>
  </si>
  <si>
    <r>
      <t>=SI</t>
    </r>
    <r>
      <rPr>
        <sz val="30"/>
        <rFont val="Arial"/>
        <family val="2"/>
      </rPr>
      <t>(</t>
    </r>
    <r>
      <rPr>
        <sz val="30"/>
        <color indexed="12"/>
        <rFont val="Arial"/>
        <family val="2"/>
      </rPr>
      <t>Y(E55="Verdura";C50&gt;5)</t>
    </r>
    <r>
      <rPr>
        <sz val="30"/>
        <rFont val="Arial"/>
        <family val="2"/>
      </rPr>
      <t>;</t>
    </r>
    <r>
      <rPr>
        <sz val="30"/>
        <color indexed="20"/>
        <rFont val="Arial"/>
        <family val="2"/>
      </rPr>
      <t>8%</t>
    </r>
    <r>
      <rPr>
        <sz val="30"/>
        <rFont val="Arial"/>
        <family val="2"/>
      </rPr>
      <t>;</t>
    </r>
    <r>
      <rPr>
        <sz val="30"/>
        <color indexed="57"/>
        <rFont val="Arial"/>
        <family val="2"/>
      </rPr>
      <t>0%</t>
    </r>
    <r>
      <rPr>
        <sz val="30"/>
        <rFont val="Arial"/>
        <family val="2"/>
      </rPr>
      <t>))</t>
    </r>
  </si>
  <si>
    <t>"Y(E55="Verdura";C55&gt;5" --&gt; es la prueba lógica, en este caso se utiliza la función Y que agrupa dos condiciones separadas por ";" (punto y coma).</t>
  </si>
  <si>
    <t>ESCALA DE IMPUESTO APLICABLE A PARTIR DEL PERIODO FISCAL 2000 al 2016. ARTICULO 90 - LEY IMPUESTO A LAS GANANCIAS.</t>
  </si>
  <si>
    <t>EJEMPLO 3</t>
  </si>
  <si>
    <t>ESCALA DE IMPUESTO APLICABLE A PARTIR DEL PERIODO FISCAL 2017. ARTICULO 90 - LEY IMPUESTO A LAS GANANCIAS.</t>
  </si>
  <si>
    <t>(0,05 x G)</t>
  </si>
  <si>
    <t>(0,09 x G) - 800</t>
  </si>
  <si>
    <t>(0,12 x G) - 2.000</t>
  </si>
  <si>
    <t>(0,15 x G) - 3.800</t>
  </si>
  <si>
    <t>(0,19 x G) - 7.000</t>
  </si>
  <si>
    <t>(0,23 x G) - 11.800</t>
  </si>
  <si>
    <t>(0,27 x G) - 18.200</t>
  </si>
  <si>
    <t>(0,31 x G) - 27.800</t>
  </si>
  <si>
    <t>(0,35 x G) - 40.600</t>
  </si>
  <si>
    <t>En este caso se utilizaron 6 funciones SI anidadas.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</si>
</sst>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</font>
    <font>
      <sz val="14"/>
      <name val="Arial"/>
    </font>
    <font>
      <sz val="14"/>
      <color indexed="10"/>
      <name val="Arial"/>
    </font>
    <font>
      <sz val="14"/>
      <color indexed="12"/>
      <name val="Arial"/>
    </font>
    <font>
      <sz val="14"/>
      <color indexed="20"/>
      <name val="Arial"/>
    </font>
    <font>
      <sz val="14"/>
      <color indexed="57"/>
      <name val="Arial"/>
    </font>
    <font>
      <sz val="36"/>
      <color indexed="10"/>
      <name val="Arial"/>
    </font>
    <font>
      <sz val="36"/>
      <name val="Arial"/>
    </font>
    <font>
      <sz val="36"/>
      <color indexed="12"/>
      <name val="Arial"/>
    </font>
    <font>
      <sz val="36"/>
      <color indexed="57"/>
      <name val="Arial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4"/>
      <color indexed="9"/>
      <name val="Arial"/>
      <family val="2"/>
    </font>
    <font>
      <sz val="30"/>
      <name val="Arial"/>
    </font>
    <font>
      <sz val="30"/>
      <color indexed="10"/>
      <name val="Arial"/>
      <family val="2"/>
    </font>
    <font>
      <sz val="30"/>
      <color indexed="12"/>
      <name val="Arial"/>
      <family val="2"/>
    </font>
    <font>
      <sz val="30"/>
      <color indexed="20"/>
      <name val="Arial"/>
      <family val="2"/>
    </font>
    <font>
      <sz val="30"/>
      <color indexed="57"/>
      <name val="Arial"/>
      <family val="2"/>
    </font>
    <font>
      <sz val="30"/>
      <name val="Arial"/>
      <family val="2"/>
    </font>
    <font>
      <b/>
      <sz val="36"/>
      <color indexed="9"/>
      <name val="Arial"/>
      <family val="2"/>
    </font>
    <font>
      <u/>
      <sz val="10"/>
      <color indexed="12"/>
      <name val="Arial"/>
    </font>
    <font>
      <b/>
      <u/>
      <sz val="14"/>
      <name val="Arial"/>
      <family val="2"/>
    </font>
    <font>
      <b/>
      <u/>
      <sz val="14"/>
      <name val="Arial"/>
    </font>
    <font>
      <u/>
      <sz val="14"/>
      <color indexed="12"/>
      <name val="Arial"/>
    </font>
    <font>
      <b/>
      <sz val="12"/>
      <name val="Arial"/>
    </font>
    <font>
      <sz val="12"/>
      <name val="Arial"/>
    </font>
    <font>
      <b/>
      <sz val="14"/>
      <name val="Arial"/>
      <family val="2"/>
    </font>
    <font>
      <sz val="14"/>
      <name val="Arial"/>
      <family val="2"/>
    </font>
    <font>
      <sz val="36"/>
      <color indexed="46"/>
      <name val="Arial"/>
      <family val="2"/>
    </font>
    <font>
      <sz val="14"/>
      <color indexed="46"/>
      <name val="Arial"/>
      <family val="2"/>
    </font>
    <font>
      <sz val="30"/>
      <color indexed="46"/>
      <name val="Arial"/>
      <family val="2"/>
    </font>
    <font>
      <sz val="14"/>
      <color indexed="9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1" xfId="0" applyFont="1" applyBorder="1"/>
    <xf numFmtId="0" fontId="1" fillId="0" borderId="2" xfId="0" applyFont="1" applyBorder="1"/>
    <xf numFmtId="0" fontId="6" fillId="0" borderId="3" xfId="0" quotePrefix="1" applyFont="1" applyBorder="1"/>
    <xf numFmtId="0" fontId="1" fillId="0" borderId="0" xfId="0" applyFont="1" applyAlignment="1">
      <alignment horizontal="center"/>
    </xf>
    <xf numFmtId="0" fontId="14" fillId="0" borderId="0" xfId="0" quotePrefix="1" applyFont="1"/>
    <xf numFmtId="0" fontId="21" fillId="0" borderId="0" xfId="0" applyFont="1"/>
    <xf numFmtId="0" fontId="22" fillId="0" borderId="0" xfId="0" applyFont="1"/>
    <xf numFmtId="0" fontId="23" fillId="0" borderId="0" xfId="1" applyFont="1" applyAlignment="1" applyProtection="1"/>
    <xf numFmtId="0" fontId="25" fillId="0" borderId="4" xfId="0" applyFont="1" applyBorder="1" applyAlignment="1">
      <alignment horizontal="center" vertical="top" wrapText="1"/>
    </xf>
    <xf numFmtId="3" fontId="25" fillId="0" borderId="4" xfId="0" applyNumberFormat="1" applyFont="1" applyBorder="1" applyAlignment="1">
      <alignment horizontal="center" vertical="top" wrapText="1"/>
    </xf>
    <xf numFmtId="4" fontId="1" fillId="0" borderId="0" xfId="0" applyNumberFormat="1" applyFont="1" applyAlignment="1">
      <alignment horizontal="right"/>
    </xf>
    <xf numFmtId="0" fontId="26" fillId="0" borderId="0" xfId="0" applyFont="1"/>
    <xf numFmtId="0" fontId="27" fillId="0" borderId="0" xfId="0" applyFont="1"/>
    <xf numFmtId="0" fontId="29" fillId="0" borderId="0" xfId="0" applyFont="1"/>
    <xf numFmtId="0" fontId="12" fillId="2" borderId="4" xfId="0" applyFont="1" applyFill="1" applyBorder="1"/>
    <xf numFmtId="0" fontId="24" fillId="3" borderId="4" xfId="0" applyFont="1" applyFill="1" applyBorder="1" applyAlignment="1">
      <alignment horizontal="center" vertical="top" wrapText="1"/>
    </xf>
    <xf numFmtId="4" fontId="31" fillId="2" borderId="5" xfId="0" quotePrefix="1" applyNumberFormat="1" applyFont="1" applyFill="1" applyBorder="1" applyAlignment="1"/>
    <xf numFmtId="4" fontId="27" fillId="2" borderId="6" xfId="0" applyNumberFormat="1" applyFont="1" applyFill="1" applyBorder="1" applyAlignment="1"/>
    <xf numFmtId="0" fontId="27" fillId="2" borderId="0" xfId="0" applyFont="1" applyFill="1"/>
    <xf numFmtId="4" fontId="27" fillId="2" borderId="0" xfId="0" applyNumberFormat="1" applyFont="1" applyFill="1" applyAlignment="1">
      <alignment horizontal="right"/>
    </xf>
    <xf numFmtId="4" fontId="31" fillId="0" borderId="0" xfId="0" applyNumberFormat="1" applyFont="1" applyFill="1" applyBorder="1" applyAlignment="1">
      <alignment horizontal="left"/>
    </xf>
    <xf numFmtId="0" fontId="27" fillId="0" borderId="0" xfId="0" applyFont="1" applyFill="1"/>
    <xf numFmtId="0" fontId="26" fillId="0" borderId="0" xfId="0" applyFont="1" applyBorder="1" applyAlignment="1">
      <alignment horizontal="center" vertical="top" wrapText="1"/>
    </xf>
    <xf numFmtId="0" fontId="27" fillId="0" borderId="4" xfId="0" applyFont="1" applyBorder="1"/>
    <xf numFmtId="0" fontId="27" fillId="0" borderId="4" xfId="0" applyFont="1" applyBorder="1" applyAlignment="1">
      <alignment horizontal="center"/>
    </xf>
    <xf numFmtId="0" fontId="27" fillId="0" borderId="4" xfId="0" quotePrefix="1" applyFont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10" fontId="1" fillId="0" borderId="4" xfId="0" applyNumberFormat="1" applyFont="1" applyBorder="1"/>
    <xf numFmtId="0" fontId="25" fillId="0" borderId="4" xfId="0" applyFont="1" applyBorder="1" applyAlignment="1">
      <alignment horizontal="center" vertical="top" wrapText="1"/>
    </xf>
    <xf numFmtId="0" fontId="12" fillId="2" borderId="4" xfId="0" applyFont="1" applyFill="1" applyBorder="1" applyAlignment="1">
      <alignment horizontal="center"/>
    </xf>
    <xf numFmtId="0" fontId="24" fillId="3" borderId="4" xfId="0" applyFont="1" applyFill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6" fillId="0" borderId="10" xfId="0" applyFont="1" applyBorder="1" applyAlignment="1">
      <alignment horizontal="center" vertical="top" wrapText="1"/>
    </xf>
    <xf numFmtId="0" fontId="26" fillId="0" borderId="11" xfId="0" applyFont="1" applyBorder="1" applyAlignment="1">
      <alignment horizontal="center" vertical="top" wrapText="1"/>
    </xf>
    <xf numFmtId="0" fontId="26" fillId="0" borderId="12" xfId="0" applyFont="1" applyBorder="1" applyAlignment="1">
      <alignment horizontal="center" vertical="top" wrapText="1"/>
    </xf>
    <xf numFmtId="4" fontId="1" fillId="0" borderId="7" xfId="0" applyNumberFormat="1" applyFont="1" applyBorder="1" applyAlignment="1">
      <alignment horizontal="right"/>
    </xf>
    <xf numFmtId="4" fontId="1" fillId="0" borderId="13" xfId="0" applyNumberFormat="1" applyFont="1" applyBorder="1" applyAlignment="1">
      <alignment horizontal="right"/>
    </xf>
    <xf numFmtId="4" fontId="1" fillId="0" borderId="5" xfId="0" applyNumberFormat="1" applyFont="1" applyBorder="1" applyAlignment="1">
      <alignment horizontal="right"/>
    </xf>
    <xf numFmtId="4" fontId="1" fillId="0" borderId="6" xfId="0" applyNumberFormat="1" applyFont="1" applyBorder="1" applyAlignment="1">
      <alignment horizontal="right"/>
    </xf>
    <xf numFmtId="4" fontId="1" fillId="0" borderId="5" xfId="0" applyNumberFormat="1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" fontId="31" fillId="2" borderId="5" xfId="0" applyNumberFormat="1" applyFont="1" applyFill="1" applyBorder="1" applyAlignment="1">
      <alignment horizontal="left"/>
    </xf>
    <xf numFmtId="4" fontId="31" fillId="2" borderId="0" xfId="0" applyNumberFormat="1" applyFont="1" applyFill="1" applyBorder="1" applyAlignment="1">
      <alignment horizontal="left"/>
    </xf>
    <xf numFmtId="0" fontId="19" fillId="2" borderId="0" xfId="0" applyFont="1" applyFill="1" applyAlignment="1">
      <alignment horizontal="center"/>
    </xf>
    <xf numFmtId="4" fontId="1" fillId="0" borderId="8" xfId="0" applyNumberFormat="1" applyFont="1" applyBorder="1" applyAlignment="1">
      <alignment horizontal="center"/>
    </xf>
    <xf numFmtId="4" fontId="1" fillId="0" borderId="9" xfId="0" applyNumberFormat="1" applyFont="1" applyBorder="1" applyAlignment="1">
      <alignment horizontal="center"/>
    </xf>
    <xf numFmtId="4" fontId="1" fillId="0" borderId="8" xfId="0" applyNumberFormat="1" applyFont="1" applyBorder="1" applyAlignment="1">
      <alignment horizontal="right"/>
    </xf>
    <xf numFmtId="4" fontId="1" fillId="0" borderId="9" xfId="0" applyNumberFormat="1" applyFont="1" applyBorder="1" applyAlignment="1">
      <alignment horizontal="right"/>
    </xf>
    <xf numFmtId="0" fontId="24" fillId="3" borderId="4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6" fillId="0" borderId="0" xfId="0" applyFont="1" applyFill="1"/>
    <xf numFmtId="0" fontId="32" fillId="0" borderId="10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4" fontId="1" fillId="0" borderId="7" xfId="0" applyNumberFormat="1" applyFont="1" applyBorder="1" applyAlignment="1">
      <alignment horizontal="center"/>
    </xf>
    <xf numFmtId="4" fontId="1" fillId="0" borderId="13" xfId="0" applyNumberFormat="1" applyFont="1" applyBorder="1" applyAlignment="1">
      <alignment horizontal="center"/>
    </xf>
    <xf numFmtId="0" fontId="33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10</xdr:row>
      <xdr:rowOff>0</xdr:rowOff>
    </xdr:from>
    <xdr:to>
      <xdr:col>9</xdr:col>
      <xdr:colOff>676275</xdr:colOff>
      <xdr:row>16</xdr:row>
      <xdr:rowOff>0</xdr:rowOff>
    </xdr:to>
    <xdr:pic>
      <xdr:nvPicPr>
        <xdr:cNvPr id="1034" name="Picture 10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19" t="67561" r="31490" b="25691"/>
        <a:stretch>
          <a:fillRect/>
        </a:stretch>
      </xdr:blipFill>
      <xdr:spPr bwMode="auto">
        <a:xfrm>
          <a:off x="1933575" y="2628900"/>
          <a:ext cx="6772275" cy="1371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381000</xdr:colOff>
      <xdr:row>5</xdr:row>
      <xdr:rowOff>142875</xdr:rowOff>
    </xdr:from>
    <xdr:to>
      <xdr:col>2</xdr:col>
      <xdr:colOff>533400</xdr:colOff>
      <xdr:row>8</xdr:row>
      <xdr:rowOff>142875</xdr:rowOff>
    </xdr:to>
    <xdr:sp macro="" textlink="">
      <xdr:nvSpPr>
        <xdr:cNvPr id="1035" name="AutoShape 1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Arrowheads="1"/>
        </xdr:cNvSpPr>
      </xdr:nvSpPr>
      <xdr:spPr bwMode="auto">
        <a:xfrm>
          <a:off x="381000" y="1628775"/>
          <a:ext cx="1866900" cy="685800"/>
        </a:xfrm>
        <a:prstGeom prst="wedgeRoundRectCallout">
          <a:avLst>
            <a:gd name="adj1" fmla="val 97620"/>
            <a:gd name="adj2" fmla="val 12777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s-A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El primer argumento es la prueba lógica</a:t>
          </a:r>
        </a:p>
      </xdr:txBody>
    </xdr:sp>
    <xdr:clientData/>
  </xdr:twoCellAnchor>
  <xdr:twoCellAnchor>
    <xdr:from>
      <xdr:col>2</xdr:col>
      <xdr:colOff>838200</xdr:colOff>
      <xdr:row>5</xdr:row>
      <xdr:rowOff>142875</xdr:rowOff>
    </xdr:from>
    <xdr:to>
      <xdr:col>6</xdr:col>
      <xdr:colOff>733425</xdr:colOff>
      <xdr:row>8</xdr:row>
      <xdr:rowOff>152400</xdr:rowOff>
    </xdr:to>
    <xdr:sp macro="" textlink="">
      <xdr:nvSpPr>
        <xdr:cNvPr id="1036" name="AutoShape 1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rrowheads="1"/>
        </xdr:cNvSpPr>
      </xdr:nvSpPr>
      <xdr:spPr bwMode="auto">
        <a:xfrm>
          <a:off x="2552700" y="1628775"/>
          <a:ext cx="3467100" cy="695325"/>
        </a:xfrm>
        <a:prstGeom prst="wedgeRoundRectCallout">
          <a:avLst>
            <a:gd name="adj1" fmla="val 22991"/>
            <a:gd name="adj2" fmla="val 12090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A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El segundo argumento indica la acción a realizar por la función SI, si la prueba lógica del primer argumento es verdadera</a:t>
          </a:r>
        </a:p>
      </xdr:txBody>
    </xdr:sp>
    <xdr:clientData/>
  </xdr:twoCellAnchor>
  <xdr:twoCellAnchor>
    <xdr:from>
      <xdr:col>7</xdr:col>
      <xdr:colOff>276225</xdr:colOff>
      <xdr:row>5</xdr:row>
      <xdr:rowOff>104775</xdr:rowOff>
    </xdr:from>
    <xdr:to>
      <xdr:col>10</xdr:col>
      <xdr:colOff>723900</xdr:colOff>
      <xdr:row>8</xdr:row>
      <xdr:rowOff>104775</xdr:rowOff>
    </xdr:to>
    <xdr:sp macro="" textlink="">
      <xdr:nvSpPr>
        <xdr:cNvPr id="1037" name="AutoShape 13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Arrowheads="1"/>
        </xdr:cNvSpPr>
      </xdr:nvSpPr>
      <xdr:spPr bwMode="auto">
        <a:xfrm>
          <a:off x="6324600" y="1590675"/>
          <a:ext cx="3295650" cy="685800"/>
        </a:xfrm>
        <a:prstGeom prst="wedgeRoundRectCallout">
          <a:avLst>
            <a:gd name="adj1" fmla="val -20120"/>
            <a:gd name="adj2" fmla="val 12407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A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El tercer argumento indica la acción a realizar por la función SI, si la prueba lógica del primer argumento es falsa</a:t>
          </a:r>
        </a:p>
      </xdr:txBody>
    </xdr:sp>
    <xdr:clientData/>
  </xdr:twoCellAnchor>
  <xdr:twoCellAnchor>
    <xdr:from>
      <xdr:col>7</xdr:col>
      <xdr:colOff>371474</xdr:colOff>
      <xdr:row>55</xdr:row>
      <xdr:rowOff>9525</xdr:rowOff>
    </xdr:from>
    <xdr:to>
      <xdr:col>9</xdr:col>
      <xdr:colOff>676275</xdr:colOff>
      <xdr:row>57</xdr:row>
      <xdr:rowOff>0</xdr:rowOff>
    </xdr:to>
    <xdr:sp macro="" textlink="">
      <xdr:nvSpPr>
        <xdr:cNvPr id="1039" name="AutoShape 15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>
          <a:spLocks noChangeArrowheads="1"/>
        </xdr:cNvSpPr>
      </xdr:nvSpPr>
      <xdr:spPr bwMode="auto">
        <a:xfrm>
          <a:off x="6419849" y="13277850"/>
          <a:ext cx="2286001" cy="447675"/>
        </a:xfrm>
        <a:prstGeom prst="wedgeRectCallout">
          <a:avLst>
            <a:gd name="adj1" fmla="val -115732"/>
            <a:gd name="adj2" fmla="val -6653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s-AR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=SI(E55="Fruta";10%;8%)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51"/>
  <sheetViews>
    <sheetView tabSelected="1" zoomScaleNormal="100" workbookViewId="0">
      <selection sqref="A1:O1"/>
    </sheetView>
  </sheetViews>
  <sheetFormatPr baseColWidth="10" defaultColWidth="0" defaultRowHeight="12.75" zeroHeight="1" x14ac:dyDescent="0.2"/>
  <cols>
    <col min="1" max="1" width="11.42578125" customWidth="1"/>
    <col min="2" max="2" width="14.28515625" customWidth="1"/>
    <col min="3" max="3" width="15" bestFit="1" customWidth="1"/>
    <col min="4" max="4" width="11.42578125" customWidth="1"/>
    <col min="5" max="5" width="14.85546875" customWidth="1"/>
    <col min="6" max="6" width="12.28515625" bestFit="1" customWidth="1"/>
    <col min="7" max="8" width="11.42578125" customWidth="1"/>
    <col min="9" max="9" width="18.28515625" bestFit="1" customWidth="1"/>
    <col min="10" max="10" width="13" customWidth="1"/>
    <col min="11" max="15" width="11.42578125" customWidth="1"/>
  </cols>
  <sheetData>
    <row r="1" spans="1:24" ht="45" x14ac:dyDescent="0.6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1"/>
      <c r="Q1" s="1"/>
      <c r="R1" s="1"/>
      <c r="S1" s="1"/>
      <c r="T1" s="1"/>
      <c r="U1" s="1"/>
      <c r="V1" s="1"/>
      <c r="W1" s="1"/>
      <c r="X1" s="1"/>
    </row>
    <row r="2" spans="1:24" ht="1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8" x14ac:dyDescent="0.25">
      <c r="A3" s="17" t="s">
        <v>77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8" x14ac:dyDescent="0.25">
      <c r="A4" s="17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8" x14ac:dyDescent="0.25">
      <c r="A5" s="1" t="s">
        <v>7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8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8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8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8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8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8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8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8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8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8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8" x14ac:dyDescent="0.25">
      <c r="A18" s="17" t="s">
        <v>78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8" x14ac:dyDescent="0.25">
      <c r="A20" s="1" t="s">
        <v>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8" x14ac:dyDescent="0.25">
      <c r="A22" s="17" t="s">
        <v>79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8" x14ac:dyDescent="0.25">
      <c r="A24" s="1" t="s">
        <v>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8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8" x14ac:dyDescent="0.25">
      <c r="A26" s="17" t="s">
        <v>80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8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8" x14ac:dyDescent="0.25">
      <c r="A28" s="1" t="s">
        <v>10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8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8" x14ac:dyDescent="0.25">
      <c r="A30" s="17" t="s">
        <v>93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8" x14ac:dyDescent="0.25">
      <c r="A32" s="11" t="s">
        <v>102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8" x14ac:dyDescent="0.25">
      <c r="A34" s="1" t="s">
        <v>95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8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8" x14ac:dyDescent="0.25">
      <c r="A36" s="1" t="s">
        <v>96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8.75" thickBo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5" thickBot="1" x14ac:dyDescent="0.6">
      <c r="D38" s="1"/>
      <c r="E38" s="8" t="s">
        <v>103</v>
      </c>
      <c r="F38" s="6"/>
      <c r="G38" s="7"/>
      <c r="H38" s="6"/>
      <c r="I38" s="6"/>
      <c r="J38" s="7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8" x14ac:dyDescent="0.25">
      <c r="A39" s="18" t="s">
        <v>83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8" x14ac:dyDescent="0.25">
      <c r="A40" s="18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8" x14ac:dyDescent="0.25">
      <c r="A41" s="2" t="s">
        <v>85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8" x14ac:dyDescent="0.25">
      <c r="A42" s="2" t="s">
        <v>81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8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8" x14ac:dyDescent="0.25">
      <c r="A44" s="3" t="s">
        <v>82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8" x14ac:dyDescent="0.25">
      <c r="A45" s="3" t="s">
        <v>11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8" x14ac:dyDescent="0.25">
      <c r="A46" s="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8" x14ac:dyDescent="0.25">
      <c r="A47" s="19" t="s">
        <v>87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8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8" x14ac:dyDescent="0.25">
      <c r="A49" s="5" t="s">
        <v>86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8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8" x14ac:dyDescent="0.25">
      <c r="A51" s="1" t="s">
        <v>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8" x14ac:dyDescent="0.25">
      <c r="A52" s="1" t="s">
        <v>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8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8" x14ac:dyDescent="0.25">
      <c r="A54" s="32" t="s">
        <v>13</v>
      </c>
      <c r="B54" s="32" t="s">
        <v>14</v>
      </c>
      <c r="C54" s="32" t="s">
        <v>15</v>
      </c>
      <c r="D54" s="32" t="s">
        <v>16</v>
      </c>
      <c r="E54" s="32" t="s">
        <v>1</v>
      </c>
      <c r="F54" s="32" t="s">
        <v>29</v>
      </c>
      <c r="G54" s="32" t="s">
        <v>29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8" x14ac:dyDescent="0.25">
      <c r="A55" s="33">
        <v>1</v>
      </c>
      <c r="B55" s="33" t="s">
        <v>17</v>
      </c>
      <c r="C55" s="33">
        <v>3</v>
      </c>
      <c r="D55" s="33">
        <v>1.5</v>
      </c>
      <c r="E55" s="33" t="s">
        <v>3</v>
      </c>
      <c r="F55" s="34">
        <f>IF(E55="Fruta",10%,8%)</f>
        <v>0.08</v>
      </c>
      <c r="G55" s="34">
        <f t="shared" ref="G55:G66" si="0">IF(AND(E55="Fruta",C55&gt;5),10%,IF(AND(E55="Verdura",C55&gt;5),8%,0%))</f>
        <v>0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8" x14ac:dyDescent="0.25">
      <c r="A56" s="33">
        <v>2</v>
      </c>
      <c r="B56" s="33" t="s">
        <v>18</v>
      </c>
      <c r="C56" s="33">
        <v>2</v>
      </c>
      <c r="D56" s="33">
        <v>2</v>
      </c>
      <c r="E56" s="33" t="s">
        <v>3</v>
      </c>
      <c r="F56" s="34">
        <f t="shared" ref="F56:F66" si="1">IF(E56="Fruta",10%,8%)</f>
        <v>0.08</v>
      </c>
      <c r="G56" s="34">
        <f t="shared" si="0"/>
        <v>0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8" x14ac:dyDescent="0.25">
      <c r="A57" s="33">
        <v>3</v>
      </c>
      <c r="B57" s="33" t="s">
        <v>19</v>
      </c>
      <c r="C57" s="33">
        <v>25</v>
      </c>
      <c r="D57" s="33">
        <v>0.95</v>
      </c>
      <c r="E57" s="33" t="s">
        <v>3</v>
      </c>
      <c r="F57" s="34">
        <f t="shared" si="1"/>
        <v>0.08</v>
      </c>
      <c r="G57" s="34">
        <f t="shared" si="0"/>
        <v>0.08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8" x14ac:dyDescent="0.25">
      <c r="A58" s="33">
        <v>4</v>
      </c>
      <c r="B58" s="33" t="s">
        <v>4</v>
      </c>
      <c r="C58" s="33">
        <v>5</v>
      </c>
      <c r="D58" s="33">
        <v>4</v>
      </c>
      <c r="E58" s="33" t="s">
        <v>3</v>
      </c>
      <c r="F58" s="34">
        <f t="shared" si="1"/>
        <v>0.08</v>
      </c>
      <c r="G58" s="34">
        <f t="shared" si="0"/>
        <v>0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8" x14ac:dyDescent="0.25">
      <c r="A59" s="33">
        <v>5</v>
      </c>
      <c r="B59" s="33" t="s">
        <v>20</v>
      </c>
      <c r="C59" s="33">
        <v>3</v>
      </c>
      <c r="D59" s="33">
        <v>6</v>
      </c>
      <c r="E59" s="33" t="s">
        <v>3</v>
      </c>
      <c r="F59" s="34">
        <f t="shared" si="1"/>
        <v>0.08</v>
      </c>
      <c r="G59" s="34">
        <f t="shared" si="0"/>
        <v>0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8" x14ac:dyDescent="0.25">
      <c r="A60" s="33">
        <v>6</v>
      </c>
      <c r="B60" s="33" t="s">
        <v>21</v>
      </c>
      <c r="C60" s="33">
        <v>2</v>
      </c>
      <c r="D60" s="33">
        <v>8</v>
      </c>
      <c r="E60" s="33" t="s">
        <v>3</v>
      </c>
      <c r="F60" s="34">
        <f t="shared" si="1"/>
        <v>0.08</v>
      </c>
      <c r="G60" s="34">
        <f t="shared" si="0"/>
        <v>0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8" x14ac:dyDescent="0.25">
      <c r="A61" s="33">
        <v>7</v>
      </c>
      <c r="B61" s="33" t="s">
        <v>22</v>
      </c>
      <c r="C61" s="33">
        <v>1</v>
      </c>
      <c r="D61" s="33">
        <v>55</v>
      </c>
      <c r="E61" s="33" t="s">
        <v>3</v>
      </c>
      <c r="F61" s="34">
        <f t="shared" si="1"/>
        <v>0.08</v>
      </c>
      <c r="G61" s="34">
        <f t="shared" si="0"/>
        <v>0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8" x14ac:dyDescent="0.25">
      <c r="A62" s="33">
        <v>8</v>
      </c>
      <c r="B62" s="33" t="s">
        <v>23</v>
      </c>
      <c r="C62" s="33">
        <v>2</v>
      </c>
      <c r="D62" s="33">
        <v>3</v>
      </c>
      <c r="E62" s="33" t="s">
        <v>2</v>
      </c>
      <c r="F62" s="34">
        <f t="shared" si="1"/>
        <v>0.1</v>
      </c>
      <c r="G62" s="34">
        <f t="shared" si="0"/>
        <v>0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8" x14ac:dyDescent="0.25">
      <c r="A63" s="33">
        <v>9</v>
      </c>
      <c r="B63" s="33" t="s">
        <v>24</v>
      </c>
      <c r="C63" s="33">
        <v>10</v>
      </c>
      <c r="D63" s="33">
        <v>1.6</v>
      </c>
      <c r="E63" s="33" t="s">
        <v>3</v>
      </c>
      <c r="F63" s="34">
        <f t="shared" si="1"/>
        <v>0.08</v>
      </c>
      <c r="G63" s="34">
        <f t="shared" si="0"/>
        <v>0.08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8" x14ac:dyDescent="0.25">
      <c r="A64" s="33">
        <v>10</v>
      </c>
      <c r="B64" s="33" t="s">
        <v>25</v>
      </c>
      <c r="C64" s="33">
        <v>2</v>
      </c>
      <c r="D64" s="33">
        <v>30</v>
      </c>
      <c r="E64" s="33" t="s">
        <v>3</v>
      </c>
      <c r="F64" s="34">
        <f t="shared" si="1"/>
        <v>0.08</v>
      </c>
      <c r="G64" s="34">
        <f t="shared" si="0"/>
        <v>0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8" x14ac:dyDescent="0.25">
      <c r="A65" s="33">
        <v>11</v>
      </c>
      <c r="B65" s="33" t="s">
        <v>26</v>
      </c>
      <c r="C65" s="33">
        <v>5</v>
      </c>
      <c r="D65" s="33">
        <v>2.5</v>
      </c>
      <c r="E65" s="33" t="s">
        <v>3</v>
      </c>
      <c r="F65" s="34">
        <f t="shared" si="1"/>
        <v>0.08</v>
      </c>
      <c r="G65" s="34">
        <f t="shared" si="0"/>
        <v>0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8" x14ac:dyDescent="0.25">
      <c r="A66" s="33">
        <v>12</v>
      </c>
      <c r="B66" s="33" t="s">
        <v>27</v>
      </c>
      <c r="C66" s="33">
        <v>6</v>
      </c>
      <c r="D66" s="33">
        <v>3</v>
      </c>
      <c r="E66" s="33" t="s">
        <v>2</v>
      </c>
      <c r="F66" s="34">
        <f t="shared" si="1"/>
        <v>0.1</v>
      </c>
      <c r="G66" s="34">
        <f t="shared" si="0"/>
        <v>0.1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8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8" x14ac:dyDescent="0.25">
      <c r="A68" s="1" t="s">
        <v>30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8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8" x14ac:dyDescent="0.25">
      <c r="A70" s="1" t="s">
        <v>5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8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8" x14ac:dyDescent="0.25">
      <c r="A72" s="1" t="s">
        <v>6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8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8" x14ac:dyDescent="0.25">
      <c r="A74" s="1" t="s">
        <v>31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8" x14ac:dyDescent="0.25"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s="18" customFormat="1" ht="18" x14ac:dyDescent="0.25">
      <c r="B76" s="17" t="s">
        <v>88</v>
      </c>
    </row>
    <row r="77" spans="1:24" s="18" customFormat="1" ht="18" x14ac:dyDescent="0.25">
      <c r="B77" s="36" t="s">
        <v>44</v>
      </c>
      <c r="C77" s="36"/>
      <c r="D77" s="20" t="s">
        <v>34</v>
      </c>
      <c r="E77" s="20" t="s">
        <v>35</v>
      </c>
      <c r="F77" s="20" t="s">
        <v>36</v>
      </c>
      <c r="G77" s="20" t="s">
        <v>37</v>
      </c>
    </row>
    <row r="78" spans="1:24" s="18" customFormat="1" ht="18" x14ac:dyDescent="0.25">
      <c r="B78" s="29" t="s">
        <v>45</v>
      </c>
      <c r="C78" s="29"/>
      <c r="D78" s="30" t="s">
        <v>38</v>
      </c>
      <c r="E78" s="30" t="s">
        <v>38</v>
      </c>
      <c r="F78" s="30" t="s">
        <v>41</v>
      </c>
      <c r="G78" s="30" t="s">
        <v>41</v>
      </c>
    </row>
    <row r="79" spans="1:24" s="18" customFormat="1" ht="18" x14ac:dyDescent="0.25">
      <c r="B79" s="29" t="s">
        <v>46</v>
      </c>
      <c r="C79" s="29"/>
      <c r="D79" s="30" t="s">
        <v>38</v>
      </c>
      <c r="E79" s="30" t="s">
        <v>41</v>
      </c>
      <c r="F79" s="30" t="s">
        <v>38</v>
      </c>
      <c r="G79" s="30" t="s">
        <v>41</v>
      </c>
    </row>
    <row r="80" spans="1:24" s="18" customFormat="1" ht="18" x14ac:dyDescent="0.25">
      <c r="B80" s="36" t="s">
        <v>32</v>
      </c>
      <c r="C80" s="36"/>
      <c r="D80" s="20"/>
      <c r="E80" s="20"/>
      <c r="F80" s="20"/>
      <c r="G80" s="20"/>
    </row>
    <row r="81" spans="1:24" s="18" customFormat="1" ht="18" x14ac:dyDescent="0.25">
      <c r="B81" s="29" t="s">
        <v>33</v>
      </c>
      <c r="C81" s="29"/>
      <c r="D81" s="31" t="s">
        <v>43</v>
      </c>
      <c r="E81" s="30" t="s">
        <v>42</v>
      </c>
      <c r="F81" s="31" t="s">
        <v>43</v>
      </c>
      <c r="G81" s="30" t="s">
        <v>42</v>
      </c>
    </row>
    <row r="82" spans="1:24" s="18" customFormat="1" ht="18" x14ac:dyDescent="0.25">
      <c r="B82" s="29" t="s">
        <v>39</v>
      </c>
      <c r="C82" s="29"/>
      <c r="D82" s="31" t="s">
        <v>43</v>
      </c>
      <c r="E82" s="31" t="s">
        <v>43</v>
      </c>
      <c r="F82" s="30" t="s">
        <v>42</v>
      </c>
      <c r="G82" s="31" t="s">
        <v>43</v>
      </c>
    </row>
    <row r="83" spans="1:24" s="18" customFormat="1" ht="18" x14ac:dyDescent="0.25">
      <c r="B83" s="29" t="s">
        <v>40</v>
      </c>
      <c r="C83" s="29"/>
      <c r="D83" s="30" t="s">
        <v>42</v>
      </c>
      <c r="E83" s="31" t="s">
        <v>43</v>
      </c>
      <c r="F83" s="31" t="s">
        <v>43</v>
      </c>
      <c r="G83" s="31" t="s">
        <v>43</v>
      </c>
    </row>
    <row r="84" spans="1:24" ht="18" x14ac:dyDescent="0.25"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8" x14ac:dyDescent="0.25">
      <c r="A85" s="1" t="s">
        <v>47</v>
      </c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8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8" x14ac:dyDescent="0.25">
      <c r="A87" s="1" t="s">
        <v>48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8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7.5" x14ac:dyDescent="0.5">
      <c r="A89" s="10" t="s">
        <v>104</v>
      </c>
      <c r="B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8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8" x14ac:dyDescent="0.25">
      <c r="A91" s="18" t="s">
        <v>83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8" x14ac:dyDescent="0.25">
      <c r="A92" s="18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8" x14ac:dyDescent="0.25">
      <c r="A93" s="2" t="s">
        <v>89</v>
      </c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8" x14ac:dyDescent="0.25">
      <c r="A94" s="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8" x14ac:dyDescent="0.25">
      <c r="A95" s="3" t="s">
        <v>105</v>
      </c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8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8" x14ac:dyDescent="0.25">
      <c r="A97" s="4" t="s">
        <v>84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8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24.75" customHeight="1" x14ac:dyDescent="0.25">
      <c r="A99" s="5" t="s">
        <v>106</v>
      </c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8" x14ac:dyDescent="0.25">
      <c r="A100" s="5" t="s">
        <v>90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8" x14ac:dyDescent="0.25">
      <c r="A101" s="5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8" x14ac:dyDescent="0.25">
      <c r="A102" s="1" t="s">
        <v>49</v>
      </c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8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7.5" x14ac:dyDescent="0.5">
      <c r="B104" s="1"/>
      <c r="C104" s="1"/>
      <c r="D104" s="1"/>
      <c r="E104" s="1"/>
      <c r="F104" s="1"/>
      <c r="G104" s="10" t="s">
        <v>107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8" x14ac:dyDescent="0.25">
      <c r="A105" s="18" t="s">
        <v>83</v>
      </c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8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8" x14ac:dyDescent="0.25">
      <c r="A107" s="2" t="s">
        <v>89</v>
      </c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8" x14ac:dyDescent="0.25">
      <c r="A108" s="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8" x14ac:dyDescent="0.25">
      <c r="A109" s="3" t="s">
        <v>108</v>
      </c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8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8" x14ac:dyDescent="0.25">
      <c r="A111" s="4" t="s">
        <v>91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8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8" x14ac:dyDescent="0.25">
      <c r="A113" s="5" t="s">
        <v>92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8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8" x14ac:dyDescent="0.25">
      <c r="A115" s="1" t="s">
        <v>50</v>
      </c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8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8" x14ac:dyDescent="0.25">
      <c r="A117" s="1" t="s">
        <v>71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8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8" x14ac:dyDescent="0.25">
      <c r="A119" s="17" t="s">
        <v>94</v>
      </c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8" x14ac:dyDescent="0.25">
      <c r="A120" s="17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8" x14ac:dyDescent="0.25">
      <c r="A121" s="60" t="s">
        <v>109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8" x14ac:dyDescent="0.25">
      <c r="A122" s="1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2.25" customHeight="1" x14ac:dyDescent="0.25">
      <c r="A123" s="37" t="s">
        <v>51</v>
      </c>
      <c r="B123" s="37"/>
      <c r="C123" s="37" t="s">
        <v>52</v>
      </c>
      <c r="D123" s="37"/>
      <c r="E123" s="37"/>
      <c r="F123" s="37" t="s">
        <v>68</v>
      </c>
      <c r="G123" s="37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47.25" x14ac:dyDescent="0.25">
      <c r="A124" s="21" t="s">
        <v>53</v>
      </c>
      <c r="B124" s="21" t="s">
        <v>54</v>
      </c>
      <c r="C124" s="21" t="s">
        <v>55</v>
      </c>
      <c r="D124" s="21" t="s">
        <v>56</v>
      </c>
      <c r="E124" s="21" t="s">
        <v>69</v>
      </c>
      <c r="F124" s="37" t="s">
        <v>55</v>
      </c>
      <c r="G124" s="37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0" customHeight="1" x14ac:dyDescent="0.25">
      <c r="A125" s="14">
        <v>0</v>
      </c>
      <c r="B125" s="15">
        <v>10000</v>
      </c>
      <c r="C125" s="14" t="s">
        <v>57</v>
      </c>
      <c r="D125" s="14">
        <v>9</v>
      </c>
      <c r="E125" s="14">
        <v>0</v>
      </c>
      <c r="F125" s="38" t="s">
        <v>58</v>
      </c>
      <c r="G125" s="38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0" customHeight="1" x14ac:dyDescent="0.25">
      <c r="A126" s="15">
        <v>10000</v>
      </c>
      <c r="B126" s="15">
        <v>20000</v>
      </c>
      <c r="C126" s="14">
        <v>900</v>
      </c>
      <c r="D126" s="14">
        <v>14</v>
      </c>
      <c r="E126" s="15">
        <v>10000</v>
      </c>
      <c r="F126" s="38" t="s">
        <v>59</v>
      </c>
      <c r="G126" s="38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0" customHeight="1" x14ac:dyDescent="0.25">
      <c r="A127" s="15">
        <v>20000</v>
      </c>
      <c r="B127" s="15">
        <v>30000</v>
      </c>
      <c r="C127" s="15">
        <v>2300</v>
      </c>
      <c r="D127" s="14">
        <v>19</v>
      </c>
      <c r="E127" s="15">
        <v>20000</v>
      </c>
      <c r="F127" s="38" t="s">
        <v>60</v>
      </c>
      <c r="G127" s="38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0" customHeight="1" x14ac:dyDescent="0.25">
      <c r="A128" s="15">
        <v>30000</v>
      </c>
      <c r="B128" s="15">
        <v>60000</v>
      </c>
      <c r="C128" s="15">
        <v>4200</v>
      </c>
      <c r="D128" s="14">
        <v>23</v>
      </c>
      <c r="E128" s="15">
        <v>30000</v>
      </c>
      <c r="F128" s="38" t="s">
        <v>61</v>
      </c>
      <c r="G128" s="38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0" customHeight="1" x14ac:dyDescent="0.25">
      <c r="A129" s="15">
        <v>60000</v>
      </c>
      <c r="B129" s="15">
        <v>90000</v>
      </c>
      <c r="C129" s="15">
        <v>11100</v>
      </c>
      <c r="D129" s="14">
        <v>27</v>
      </c>
      <c r="E129" s="15">
        <v>60000</v>
      </c>
      <c r="F129" s="38" t="s">
        <v>62</v>
      </c>
      <c r="G129" s="38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0" customHeight="1" x14ac:dyDescent="0.25">
      <c r="A130" s="15">
        <v>90000</v>
      </c>
      <c r="B130" s="15">
        <v>120000</v>
      </c>
      <c r="C130" s="15">
        <v>19200</v>
      </c>
      <c r="D130" s="14">
        <v>31</v>
      </c>
      <c r="E130" s="15">
        <v>90000</v>
      </c>
      <c r="F130" s="38" t="s">
        <v>63</v>
      </c>
      <c r="G130" s="38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0" customHeight="1" x14ac:dyDescent="0.25">
      <c r="A131" s="15">
        <v>120000</v>
      </c>
      <c r="B131" s="14" t="s">
        <v>64</v>
      </c>
      <c r="C131" s="15">
        <v>28500</v>
      </c>
      <c r="D131" s="14">
        <v>35</v>
      </c>
      <c r="E131" s="15">
        <v>120000</v>
      </c>
      <c r="F131" s="38" t="s">
        <v>65</v>
      </c>
      <c r="G131" s="38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8" customHeight="1" x14ac:dyDescent="0.25">
      <c r="A132" s="39" t="s">
        <v>66</v>
      </c>
      <c r="B132" s="40"/>
      <c r="C132" s="40"/>
      <c r="D132" s="40"/>
      <c r="E132" s="40"/>
      <c r="F132" s="40"/>
      <c r="G132" s="4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8" customHeight="1" x14ac:dyDescent="0.25">
      <c r="A133" s="28"/>
      <c r="B133" s="28"/>
      <c r="C133" s="28"/>
      <c r="D133" s="28"/>
      <c r="E133" s="28"/>
      <c r="F133" s="28"/>
      <c r="G133" s="28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8.75" thickBot="1" x14ac:dyDescent="0.3">
      <c r="A134" s="12"/>
      <c r="B134" s="13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42" customHeight="1" thickBot="1" x14ac:dyDescent="0.3">
      <c r="A135" s="9"/>
      <c r="B135" s="48" t="s">
        <v>70</v>
      </c>
      <c r="C135" s="50"/>
      <c r="D135" s="48" t="s">
        <v>67</v>
      </c>
      <c r="E135" s="49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8" x14ac:dyDescent="0.25">
      <c r="A136" s="9"/>
      <c r="B136" s="46">
        <v>9000</v>
      </c>
      <c r="C136" s="47"/>
      <c r="D136" s="42">
        <f>IF(B136&lt;=10000,B136*9%-0,IF(B136&lt;=20000,B136*14%-500,IF(B136&lt;=30000,B136*19%-1500,IF(B136&lt;=60000,B136*23%-2700,IF(B136&lt;=90000,B136*27%-5100,IF(B136&lt;=120000,B136*31%-8700,B136*35%-13500))))))</f>
        <v>810</v>
      </c>
      <c r="E136" s="43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8" x14ac:dyDescent="0.25">
      <c r="A137" s="9"/>
      <c r="B137" s="46">
        <v>10000</v>
      </c>
      <c r="C137" s="47"/>
      <c r="D137" s="44">
        <f t="shared" ref="D137:D150" si="2">IF(B137&lt;=10000,B137*9%-0,IF(B137&lt;=20000,B137*14%-500,IF(B137&lt;=30000,B137*19%-1500,IF(B137&lt;=60000,B137*23%-2700,IF(B137&lt;=90000,B137*27%-5100,IF(B137&lt;=120000,B137*31%-8700,B137*35%-13500))))))</f>
        <v>900</v>
      </c>
      <c r="E137" s="45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8" x14ac:dyDescent="0.25">
      <c r="A138" s="9"/>
      <c r="B138" s="46">
        <v>11000</v>
      </c>
      <c r="C138" s="47"/>
      <c r="D138" s="44">
        <f t="shared" si="2"/>
        <v>1040.0000000000002</v>
      </c>
      <c r="E138" s="45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8" x14ac:dyDescent="0.25">
      <c r="A139" s="1"/>
      <c r="B139" s="46">
        <v>20000</v>
      </c>
      <c r="C139" s="47"/>
      <c r="D139" s="44">
        <f t="shared" si="2"/>
        <v>2300.0000000000005</v>
      </c>
      <c r="E139" s="45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8" x14ac:dyDescent="0.25">
      <c r="A140" s="1"/>
      <c r="B140" s="46">
        <v>21000</v>
      </c>
      <c r="C140" s="47"/>
      <c r="D140" s="44">
        <f t="shared" si="2"/>
        <v>2490</v>
      </c>
      <c r="E140" s="45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8" x14ac:dyDescent="0.25">
      <c r="A141" s="1"/>
      <c r="B141" s="46">
        <v>30000</v>
      </c>
      <c r="C141" s="47"/>
      <c r="D141" s="44">
        <f t="shared" si="2"/>
        <v>4200</v>
      </c>
      <c r="E141" s="45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8" x14ac:dyDescent="0.25">
      <c r="A142" s="1"/>
      <c r="B142" s="46">
        <v>30001</v>
      </c>
      <c r="C142" s="47"/>
      <c r="D142" s="44">
        <f t="shared" si="2"/>
        <v>4200.2300000000005</v>
      </c>
      <c r="E142" s="45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8" x14ac:dyDescent="0.25">
      <c r="A143" s="1"/>
      <c r="B143" s="46">
        <v>60000</v>
      </c>
      <c r="C143" s="47"/>
      <c r="D143" s="44">
        <f t="shared" si="2"/>
        <v>11100</v>
      </c>
      <c r="E143" s="45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8" x14ac:dyDescent="0.25">
      <c r="A144" s="1"/>
      <c r="B144" s="46">
        <v>89999</v>
      </c>
      <c r="C144" s="47"/>
      <c r="D144" s="44">
        <f t="shared" si="2"/>
        <v>19199.730000000003</v>
      </c>
      <c r="E144" s="45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8" x14ac:dyDescent="0.25">
      <c r="A145" s="1"/>
      <c r="B145" s="46">
        <v>90000</v>
      </c>
      <c r="C145" s="47"/>
      <c r="D145" s="44">
        <f t="shared" si="2"/>
        <v>19200</v>
      </c>
      <c r="E145" s="45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8" x14ac:dyDescent="0.25">
      <c r="A146" s="1"/>
      <c r="B146" s="46">
        <v>95000</v>
      </c>
      <c r="C146" s="47"/>
      <c r="D146" s="44">
        <f t="shared" si="2"/>
        <v>20750</v>
      </c>
      <c r="E146" s="45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8" x14ac:dyDescent="0.25">
      <c r="A147" s="1"/>
      <c r="B147" s="46">
        <v>120000</v>
      </c>
      <c r="C147" s="47"/>
      <c r="D147" s="44">
        <f t="shared" si="2"/>
        <v>28500</v>
      </c>
      <c r="E147" s="45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8" x14ac:dyDescent="0.25">
      <c r="A148" s="1"/>
      <c r="B148" s="46">
        <v>120001</v>
      </c>
      <c r="C148" s="47"/>
      <c r="D148" s="44">
        <f t="shared" si="2"/>
        <v>28500.35</v>
      </c>
      <c r="E148" s="45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8" x14ac:dyDescent="0.25">
      <c r="A149" s="1"/>
      <c r="B149" s="46">
        <v>1000000</v>
      </c>
      <c r="C149" s="47"/>
      <c r="D149" s="44">
        <f>IF(B149&lt;=10000,B149*9%-0,IF(B149&lt;=20000,B149*14%-500,IF(B149&lt;=30000,B149*19%-1500,IF(B149&lt;=60000,B149*23%-2700,IF(B149&lt;=90000,B149*27%-5100,IF(B149&lt;=120000,B149*31%-8700,B149*35%-13500))))))</f>
        <v>336500</v>
      </c>
      <c r="E149" s="45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8.75" thickBot="1" x14ac:dyDescent="0.3">
      <c r="A150" s="1"/>
      <c r="B150" s="54">
        <v>10000000</v>
      </c>
      <c r="C150" s="55"/>
      <c r="D150" s="56">
        <f t="shared" si="2"/>
        <v>3486500</v>
      </c>
      <c r="E150" s="57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8" x14ac:dyDescent="0.25">
      <c r="A151" s="1"/>
      <c r="B151" s="1"/>
      <c r="C151" s="1"/>
      <c r="D151" s="16"/>
      <c r="E151" s="16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8" x14ac:dyDescent="0.25">
      <c r="A152" s="1" t="s">
        <v>97</v>
      </c>
      <c r="B152" s="1"/>
      <c r="C152" s="1"/>
      <c r="D152" s="16"/>
      <c r="E152" s="16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8" x14ac:dyDescent="0.25">
      <c r="A153" s="1"/>
      <c r="B153" s="1"/>
      <c r="C153" s="1"/>
      <c r="D153" s="16"/>
      <c r="E153" s="16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s="18" customFormat="1" ht="18" x14ac:dyDescent="0.25">
      <c r="A154" s="22" t="s">
        <v>99</v>
      </c>
      <c r="B154" s="23"/>
      <c r="C154" s="24"/>
      <c r="D154" s="25"/>
      <c r="E154" s="25"/>
      <c r="F154" s="24"/>
      <c r="G154" s="24"/>
      <c r="H154" s="24"/>
      <c r="I154" s="24"/>
      <c r="J154" s="24"/>
      <c r="K154" s="24"/>
      <c r="L154" s="24"/>
      <c r="M154" s="24"/>
      <c r="N154" s="24"/>
      <c r="O154" s="24"/>
    </row>
    <row r="155" spans="1:24" s="18" customFormat="1" ht="18" x14ac:dyDescent="0.25">
      <c r="A155" s="51" t="s">
        <v>100</v>
      </c>
      <c r="B155" s="52"/>
      <c r="C155" s="52"/>
      <c r="D155" s="52"/>
      <c r="E155" s="52"/>
      <c r="F155" s="52"/>
      <c r="G155" s="52"/>
      <c r="H155" s="52"/>
    </row>
    <row r="156" spans="1:24" s="27" customFormat="1" ht="18" x14ac:dyDescent="0.25">
      <c r="A156" s="26"/>
      <c r="B156" s="26"/>
      <c r="C156" s="26"/>
      <c r="D156" s="26"/>
      <c r="E156" s="26"/>
      <c r="F156" s="26"/>
      <c r="G156" s="26"/>
      <c r="H156" s="26"/>
    </row>
    <row r="157" spans="1:24" ht="18" x14ac:dyDescent="0.25">
      <c r="A157" s="1" t="s">
        <v>98</v>
      </c>
      <c r="B157" s="1"/>
      <c r="C157" s="1"/>
      <c r="D157" s="16"/>
      <c r="E157" s="16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8" x14ac:dyDescent="0.25">
      <c r="A158" s="1"/>
      <c r="B158" s="1"/>
      <c r="C158" s="1"/>
      <c r="D158" s="16"/>
      <c r="E158" s="16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24.75" customHeight="1" x14ac:dyDescent="0.25">
      <c r="A159" s="1" t="s">
        <v>72</v>
      </c>
      <c r="B159" s="1"/>
      <c r="C159" s="1"/>
      <c r="D159" s="16"/>
      <c r="E159" s="16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24.75" customHeight="1" x14ac:dyDescent="0.25">
      <c r="A160" s="1" t="s">
        <v>73</v>
      </c>
      <c r="B160" s="1"/>
      <c r="C160" s="1"/>
      <c r="D160" s="16"/>
      <c r="E160" s="16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24.75" customHeight="1" x14ac:dyDescent="0.25">
      <c r="A161" s="1" t="s">
        <v>74</v>
      </c>
      <c r="B161" s="1"/>
      <c r="C161" s="1"/>
      <c r="D161" s="16"/>
      <c r="E161" s="16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24.75" customHeight="1" x14ac:dyDescent="0.25">
      <c r="A162" s="1" t="s">
        <v>75</v>
      </c>
      <c r="B162" s="1"/>
      <c r="C162" s="1"/>
      <c r="D162" s="16"/>
      <c r="E162" s="16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24.75" customHeight="1" x14ac:dyDescent="0.25">
      <c r="A163" s="1" t="s">
        <v>76</v>
      </c>
      <c r="B163" s="1"/>
      <c r="C163" s="1"/>
      <c r="D163" s="16"/>
      <c r="E163" s="16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24.75" customHeight="1" x14ac:dyDescent="0.25">
      <c r="A164" s="18" t="s">
        <v>121</v>
      </c>
      <c r="B164" s="1"/>
      <c r="C164" s="1"/>
      <c r="D164" s="16"/>
      <c r="E164" s="16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8" x14ac:dyDescent="0.25">
      <c r="A165" s="1"/>
      <c r="B165" s="1"/>
      <c r="C165" s="1"/>
      <c r="D165" s="16"/>
      <c r="E165" s="16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8" x14ac:dyDescent="0.25">
      <c r="A166" s="17" t="s">
        <v>110</v>
      </c>
      <c r="B166" s="1"/>
      <c r="C166" s="1"/>
      <c r="D166" s="16"/>
      <c r="E166" s="16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8" x14ac:dyDescent="0.25">
      <c r="A167" s="17"/>
      <c r="B167" s="1"/>
      <c r="C167" s="1"/>
      <c r="D167" s="16"/>
      <c r="E167" s="16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8" x14ac:dyDescent="0.25">
      <c r="A168" s="60" t="s">
        <v>111</v>
      </c>
      <c r="B168" s="1"/>
      <c r="C168" s="1"/>
      <c r="D168" s="16"/>
      <c r="E168" s="16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8" x14ac:dyDescent="0.25">
      <c r="A169" s="60"/>
      <c r="B169" s="1"/>
      <c r="C169" s="1"/>
      <c r="D169" s="16"/>
      <c r="E169" s="16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0.75" customHeight="1" x14ac:dyDescent="0.25">
      <c r="A170" s="58" t="s">
        <v>51</v>
      </c>
      <c r="B170" s="58"/>
      <c r="C170" s="37" t="s">
        <v>52</v>
      </c>
      <c r="D170" s="37"/>
      <c r="E170" s="37"/>
      <c r="F170" s="58" t="s">
        <v>68</v>
      </c>
      <c r="G170" s="58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47.25" x14ac:dyDescent="0.25">
      <c r="A171" s="59" t="s">
        <v>53</v>
      </c>
      <c r="B171" s="59" t="s">
        <v>54</v>
      </c>
      <c r="C171" s="59" t="s">
        <v>55</v>
      </c>
      <c r="D171" s="59" t="s">
        <v>56</v>
      </c>
      <c r="E171" s="59" t="s">
        <v>69</v>
      </c>
      <c r="F171" s="58" t="s">
        <v>55</v>
      </c>
      <c r="G171" s="58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8" x14ac:dyDescent="0.25">
      <c r="A172" s="35">
        <v>0</v>
      </c>
      <c r="B172" s="35">
        <v>20000</v>
      </c>
      <c r="C172" s="35">
        <v>0</v>
      </c>
      <c r="D172" s="35">
        <v>5</v>
      </c>
      <c r="E172" s="35">
        <v>0</v>
      </c>
      <c r="F172" s="61" t="s">
        <v>112</v>
      </c>
      <c r="G172" s="62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8" x14ac:dyDescent="0.25">
      <c r="A173" s="35">
        <v>20000</v>
      </c>
      <c r="B173" s="35">
        <v>40000</v>
      </c>
      <c r="C173" s="35">
        <v>1000</v>
      </c>
      <c r="D173" s="35">
        <v>9</v>
      </c>
      <c r="E173" s="35">
        <v>20000</v>
      </c>
      <c r="F173" s="61" t="s">
        <v>113</v>
      </c>
      <c r="G173" s="62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8" x14ac:dyDescent="0.25">
      <c r="A174" s="35">
        <v>40000</v>
      </c>
      <c r="B174" s="35">
        <v>60000</v>
      </c>
      <c r="C174" s="35">
        <v>2800</v>
      </c>
      <c r="D174" s="35">
        <v>12</v>
      </c>
      <c r="E174" s="35">
        <v>40000</v>
      </c>
      <c r="F174" s="61" t="s">
        <v>114</v>
      </c>
      <c r="G174" s="62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8" x14ac:dyDescent="0.25">
      <c r="A175" s="35">
        <v>60000</v>
      </c>
      <c r="B175" s="35">
        <v>80000</v>
      </c>
      <c r="C175" s="35">
        <v>5200</v>
      </c>
      <c r="D175" s="35">
        <v>15</v>
      </c>
      <c r="E175" s="35">
        <v>60000</v>
      </c>
      <c r="F175" s="61" t="s">
        <v>115</v>
      </c>
      <c r="G175" s="62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8" x14ac:dyDescent="0.25">
      <c r="A176" s="35">
        <v>80000</v>
      </c>
      <c r="B176" s="35">
        <v>120000</v>
      </c>
      <c r="C176" s="35">
        <v>8200</v>
      </c>
      <c r="D176" s="35">
        <v>19</v>
      </c>
      <c r="E176" s="35">
        <v>80000</v>
      </c>
      <c r="F176" s="61" t="s">
        <v>116</v>
      </c>
      <c r="G176" s="62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8" x14ac:dyDescent="0.25">
      <c r="A177" s="35">
        <v>120000</v>
      </c>
      <c r="B177" s="35">
        <v>160000</v>
      </c>
      <c r="C177" s="35">
        <v>15800</v>
      </c>
      <c r="D177" s="35">
        <v>23</v>
      </c>
      <c r="E177" s="35">
        <v>120000</v>
      </c>
      <c r="F177" s="61" t="s">
        <v>117</v>
      </c>
      <c r="G177" s="62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8" x14ac:dyDescent="0.25">
      <c r="A178" s="35">
        <v>160000</v>
      </c>
      <c r="B178" s="35">
        <v>240000</v>
      </c>
      <c r="C178" s="35">
        <v>25000</v>
      </c>
      <c r="D178" s="35">
        <v>27</v>
      </c>
      <c r="E178" s="35">
        <v>160000</v>
      </c>
      <c r="F178" s="61" t="s">
        <v>118</v>
      </c>
      <c r="G178" s="62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8" x14ac:dyDescent="0.25">
      <c r="A179" s="35">
        <v>240000</v>
      </c>
      <c r="B179" s="35">
        <v>320000</v>
      </c>
      <c r="C179" s="35">
        <v>46600</v>
      </c>
      <c r="D179" s="35">
        <v>31</v>
      </c>
      <c r="E179" s="35">
        <v>240000</v>
      </c>
      <c r="F179" s="61" t="s">
        <v>119</v>
      </c>
      <c r="G179" s="62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8" x14ac:dyDescent="0.25">
      <c r="A180" s="35">
        <v>320000</v>
      </c>
      <c r="B180" s="35" t="s">
        <v>64</v>
      </c>
      <c r="C180" s="35">
        <v>71400</v>
      </c>
      <c r="D180" s="35">
        <v>35</v>
      </c>
      <c r="E180" s="35">
        <v>320000</v>
      </c>
      <c r="F180" s="61" t="s">
        <v>120</v>
      </c>
      <c r="G180" s="62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8" x14ac:dyDescent="0.25">
      <c r="A181" s="39" t="s">
        <v>66</v>
      </c>
      <c r="B181" s="40"/>
      <c r="C181" s="40"/>
      <c r="D181" s="40"/>
      <c r="E181" s="40"/>
      <c r="F181" s="40"/>
      <c r="G181" s="4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8.75" thickBo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8.75" thickBot="1" x14ac:dyDescent="0.3">
      <c r="A183" s="1"/>
      <c r="B183" s="48" t="s">
        <v>70</v>
      </c>
      <c r="C183" s="50"/>
      <c r="D183" s="48" t="s">
        <v>67</v>
      </c>
      <c r="E183" s="49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8" x14ac:dyDescent="0.25">
      <c r="A184" s="1"/>
      <c r="B184" s="46">
        <v>9000</v>
      </c>
      <c r="C184" s="47"/>
      <c r="D184" s="63">
        <f>IF(B184&lt;=20000,B184*5%-0,IF(B184&lt;=40000,B184*9%-800,IF(B184&lt;=60000,B184*12%-2000,IF(B184&lt;=80000,B184*15%-3800,IF(B184&lt;=120000,B184*19%-7000,IF(B184&lt;=160000,B184*23%-11800,IF(B184&lt;=240000,B184*27%-18200,IF(B184&lt;=320000,B184*31%-27800,B184*35%-40600))))))))</f>
        <v>450</v>
      </c>
      <c r="E184" s="64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8" x14ac:dyDescent="0.25">
      <c r="A185" s="1"/>
      <c r="B185" s="46">
        <v>10000</v>
      </c>
      <c r="C185" s="47"/>
      <c r="D185" s="46">
        <f t="shared" ref="D185:D198" si="3">IF(B185&lt;=20000,B185*5%-0,IF(B185&lt;=40000,B185*9%-800,IF(B185&lt;=60000,B185*12%-2000,IF(B185&lt;=80000,B185*15%-3800,IF(B185&lt;=120000,B185*19%-7000,IF(B185&lt;=160000,B185*23%-11800,IF(B185&lt;=240000,B185*27%-18200,IF(B185&lt;=320000,B185*31%-27800,B185*35%-40600))))))))</f>
        <v>500</v>
      </c>
      <c r="E185" s="47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8" x14ac:dyDescent="0.25">
      <c r="A186" s="1"/>
      <c r="B186" s="46">
        <v>11000</v>
      </c>
      <c r="C186" s="47"/>
      <c r="D186" s="46">
        <f t="shared" si="3"/>
        <v>550</v>
      </c>
      <c r="E186" s="47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8" x14ac:dyDescent="0.25">
      <c r="A187" s="1"/>
      <c r="B187" s="46">
        <v>20000</v>
      </c>
      <c r="C187" s="47"/>
      <c r="D187" s="46">
        <f t="shared" si="3"/>
        <v>1000</v>
      </c>
      <c r="E187" s="47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8" x14ac:dyDescent="0.25">
      <c r="A188" s="1"/>
      <c r="B188" s="46">
        <v>21000</v>
      </c>
      <c r="C188" s="47"/>
      <c r="D188" s="46">
        <f t="shared" si="3"/>
        <v>1090</v>
      </c>
      <c r="E188" s="47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8" x14ac:dyDescent="0.25">
      <c r="A189" s="1"/>
      <c r="B189" s="46">
        <v>30000</v>
      </c>
      <c r="C189" s="47"/>
      <c r="D189" s="46">
        <f t="shared" si="3"/>
        <v>1900</v>
      </c>
      <c r="E189" s="47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8" x14ac:dyDescent="0.25">
      <c r="A190" s="1"/>
      <c r="B190" s="46">
        <v>30001</v>
      </c>
      <c r="C190" s="47"/>
      <c r="D190" s="46">
        <f t="shared" si="3"/>
        <v>1900.0899999999997</v>
      </c>
      <c r="E190" s="47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8" x14ac:dyDescent="0.25">
      <c r="A191" s="1"/>
      <c r="B191" s="46">
        <v>60000</v>
      </c>
      <c r="C191" s="47"/>
      <c r="D191" s="46">
        <f t="shared" si="3"/>
        <v>5200</v>
      </c>
      <c r="E191" s="47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8" x14ac:dyDescent="0.25">
      <c r="A192" s="1"/>
      <c r="B192" s="46">
        <v>89999</v>
      </c>
      <c r="C192" s="47"/>
      <c r="D192" s="46">
        <f t="shared" si="3"/>
        <v>10099.810000000001</v>
      </c>
      <c r="E192" s="47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8" x14ac:dyDescent="0.25">
      <c r="A193" s="1"/>
      <c r="B193" s="46">
        <v>90000</v>
      </c>
      <c r="C193" s="47"/>
      <c r="D193" s="46">
        <f t="shared" si="3"/>
        <v>10100</v>
      </c>
      <c r="E193" s="47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8" x14ac:dyDescent="0.25">
      <c r="A194" s="1"/>
      <c r="B194" s="46">
        <v>95000</v>
      </c>
      <c r="C194" s="47"/>
      <c r="D194" s="46">
        <f t="shared" si="3"/>
        <v>11050</v>
      </c>
      <c r="E194" s="47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8" x14ac:dyDescent="0.25">
      <c r="A195" s="1"/>
      <c r="B195" s="46">
        <v>120000</v>
      </c>
      <c r="C195" s="47"/>
      <c r="D195" s="46">
        <f t="shared" si="3"/>
        <v>15800</v>
      </c>
      <c r="E195" s="47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8" x14ac:dyDescent="0.25">
      <c r="A196" s="1"/>
      <c r="B196" s="46">
        <v>120001</v>
      </c>
      <c r="C196" s="47"/>
      <c r="D196" s="46">
        <f t="shared" si="3"/>
        <v>15800.23</v>
      </c>
      <c r="E196" s="47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8" x14ac:dyDescent="0.25">
      <c r="A197" s="1"/>
      <c r="B197" s="46">
        <v>1000000</v>
      </c>
      <c r="C197" s="47"/>
      <c r="D197" s="46">
        <f t="shared" si="3"/>
        <v>309400</v>
      </c>
      <c r="E197" s="47"/>
      <c r="F197" s="1"/>
      <c r="G197" s="65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8.75" thickBot="1" x14ac:dyDescent="0.3">
      <c r="A198" s="1"/>
      <c r="B198" s="54">
        <v>10000000</v>
      </c>
      <c r="C198" s="55"/>
      <c r="D198" s="54">
        <f t="shared" si="3"/>
        <v>3459400</v>
      </c>
      <c r="E198" s="55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8" x14ac:dyDescent="0.25">
      <c r="A199" s="18" t="s">
        <v>101</v>
      </c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8" hidden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8" hidden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8" hidden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8" hidden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8" hidden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8" hidden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8" hidden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8" hidden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8" hidden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8" hidden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8" hidden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8" hidden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8" hidden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8" hidden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8" hidden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8" hidden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8" hidden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8" hidden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8" hidden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8" hidden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8" hidden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8" hidden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8" hidden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8" hidden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8" hidden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8" hidden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8" hidden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8" hidden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8" hidden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8" hidden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8" hidden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8" hidden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8" hidden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8" hidden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8" hidden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8" hidden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8" hidden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8" hidden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8" hidden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8" hidden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8" hidden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8" hidden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8" hidden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8" hidden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8" hidden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8" hidden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8" hidden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8" hidden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8" hidden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8" hidden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8" hidden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8" hidden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8" hidden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8" hidden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8" hidden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8" hidden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8" hidden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8" hidden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8" hidden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8" hidden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8" hidden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8" hidden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8" hidden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8" hidden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8" hidden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8" hidden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8" hidden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8" hidden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8" hidden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8" hidden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8" hidden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8" hidden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8" hidden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8" hidden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8" hidden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8" hidden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8" hidden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8" hidden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8" hidden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8" hidden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8" hidden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8" hidden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8" hidden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8" hidden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8" hidden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8" hidden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8" hidden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8" hidden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8" hidden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8" hidden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8" hidden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8" hidden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8" hidden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8" hidden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8" hidden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8" hidden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8" hidden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8" hidden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8" hidden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8" hidden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8" hidden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8" hidden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8" hidden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8" hidden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8" hidden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8" hidden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8" hidden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8" hidden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8" hidden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8" hidden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8" hidden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8" hidden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8" hidden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8" hidden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8" hidden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8" hidden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8" hidden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8" hidden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8" hidden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8" hidden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8" hidden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8" hidden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8" hidden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8" hidden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8" hidden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8" hidden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8" hidden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8" hidden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8" hidden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8" hidden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8" hidden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8" hidden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8" hidden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8" hidden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8" hidden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8" hidden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8" hidden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8" hidden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8" hidden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8" hidden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8" hidden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8" hidden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8" hidden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8" hidden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8" hidden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8" hidden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8" hidden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8" hidden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8" hidden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8" hidden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8" hidden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8" hidden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8" hidden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8" hidden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8" hidden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8" hidden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8" hidden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8" hidden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8" hidden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8" hidden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8" hidden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8" hidden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8" hidden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8" hidden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8" hidden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8" hidden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8" hidden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8" hidden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8" hidden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8" hidden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8" hidden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8" hidden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8" hidden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8" hidden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8" hidden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8" hidden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8" hidden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8" hidden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8" hidden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8" hidden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8" hidden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8" hidden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8" hidden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8" hidden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8" hidden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8" hidden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8" hidden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8" hidden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8" hidden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8" hidden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8" hidden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8" hidden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8" hidden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8" hidden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8" hidden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8" hidden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8" hidden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8" hidden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8" hidden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8" hidden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8" hidden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8" hidden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8" hidden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8" hidden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8" hidden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8" hidden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8" hidden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8" hidden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8" hidden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8" hidden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8" hidden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8" hidden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8" hidden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8" hidden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8" hidden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8" hidden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8" hidden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8" hidden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8" hidden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8" hidden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8" hidden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8" hidden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8" hidden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8" hidden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8" hidden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8" hidden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8" hidden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8" hidden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8" hidden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8" hidden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8" hidden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8" hidden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8" hidden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8" hidden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8" hidden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8" hidden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8" hidden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8" hidden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8" hidden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8" hidden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8" hidden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8" hidden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8" hidden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8" hidden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8" hidden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8" hidden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8" hidden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8" hidden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8" hidden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8" hidden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8" hidden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8" hidden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8" hidden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8" hidden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8" hidden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8" hidden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8" hidden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8" hidden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8" hidden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8" hidden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8" hidden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8" hidden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8" hidden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8" hidden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8" hidden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8" hidden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8" hidden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8" hidden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8" hidden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8" hidden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8" hidden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8" hidden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8" hidden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8" hidden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8" hidden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8" hidden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8" hidden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8" hidden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8" hidden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8" hidden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8" hidden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8" hidden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8" hidden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8" hidden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8" hidden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8" hidden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8" hidden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8" hidden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8" hidden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8" hidden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8" hidden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8" hidden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8" hidden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8" hidden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8" hidden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8" hidden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8" hidden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8" hidden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8" hidden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8" hidden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8" hidden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8" hidden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8" hidden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8" hidden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8" hidden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8" hidden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8" hidden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8" hidden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8" hidden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8" hidden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8" hidden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8" hidden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8" hidden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8" hidden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8" hidden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8" hidden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8" hidden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8" hidden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8" hidden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8" hidden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8" hidden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8" hidden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8" hidden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8" hidden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8" hidden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8" hidden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8" hidden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8" hidden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8" hidden="1" x14ac:dyDescent="0.25">
      <c r="A528" s="18"/>
    </row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x14ac:dyDescent="0.2"/>
  </sheetData>
  <mergeCells count="94">
    <mergeCell ref="B196:C196"/>
    <mergeCell ref="D196:E196"/>
    <mergeCell ref="B197:C197"/>
    <mergeCell ref="D197:E197"/>
    <mergeCell ref="B198:C198"/>
    <mergeCell ref="D198:E198"/>
    <mergeCell ref="B193:C193"/>
    <mergeCell ref="D193:E193"/>
    <mergeCell ref="B194:C194"/>
    <mergeCell ref="D194:E194"/>
    <mergeCell ref="B195:C195"/>
    <mergeCell ref="D195:E195"/>
    <mergeCell ref="B190:C190"/>
    <mergeCell ref="D190:E190"/>
    <mergeCell ref="B191:C191"/>
    <mergeCell ref="D191:E191"/>
    <mergeCell ref="B192:C192"/>
    <mergeCell ref="D192:E192"/>
    <mergeCell ref="B187:C187"/>
    <mergeCell ref="D187:E187"/>
    <mergeCell ref="B188:C188"/>
    <mergeCell ref="D188:E188"/>
    <mergeCell ref="B189:C189"/>
    <mergeCell ref="D189:E189"/>
    <mergeCell ref="B184:C184"/>
    <mergeCell ref="D184:E184"/>
    <mergeCell ref="B185:C185"/>
    <mergeCell ref="D185:E185"/>
    <mergeCell ref="B186:C186"/>
    <mergeCell ref="D186:E186"/>
    <mergeCell ref="F178:G178"/>
    <mergeCell ref="F179:G179"/>
    <mergeCell ref="F180:G180"/>
    <mergeCell ref="A181:G181"/>
    <mergeCell ref="B183:C183"/>
    <mergeCell ref="D183:E183"/>
    <mergeCell ref="F173:G173"/>
    <mergeCell ref="F174:G174"/>
    <mergeCell ref="F175:G175"/>
    <mergeCell ref="F176:G176"/>
    <mergeCell ref="F177:G177"/>
    <mergeCell ref="A170:B170"/>
    <mergeCell ref="C170:E170"/>
    <mergeCell ref="F170:G170"/>
    <mergeCell ref="F171:G171"/>
    <mergeCell ref="F172:G172"/>
    <mergeCell ref="A155:H155"/>
    <mergeCell ref="A1:O1"/>
    <mergeCell ref="B149:C149"/>
    <mergeCell ref="B150:C150"/>
    <mergeCell ref="D149:E149"/>
    <mergeCell ref="D150:E150"/>
    <mergeCell ref="D145:E145"/>
    <mergeCell ref="D146:E146"/>
    <mergeCell ref="D147:E147"/>
    <mergeCell ref="D148:E148"/>
    <mergeCell ref="B143:C143"/>
    <mergeCell ref="B144:C144"/>
    <mergeCell ref="B145:C145"/>
    <mergeCell ref="B146:C146"/>
    <mergeCell ref="B147:C147"/>
    <mergeCell ref="B148:C148"/>
    <mergeCell ref="B142:C142"/>
    <mergeCell ref="D142:E142"/>
    <mergeCell ref="D143:E143"/>
    <mergeCell ref="D144:E144"/>
    <mergeCell ref="D135:E135"/>
    <mergeCell ref="D138:E138"/>
    <mergeCell ref="D139:E139"/>
    <mergeCell ref="D140:E140"/>
    <mergeCell ref="D141:E141"/>
    <mergeCell ref="B138:C138"/>
    <mergeCell ref="B139:C139"/>
    <mergeCell ref="B135:C135"/>
    <mergeCell ref="B140:C140"/>
    <mergeCell ref="B141:C141"/>
    <mergeCell ref="F131:G131"/>
    <mergeCell ref="A132:G132"/>
    <mergeCell ref="D136:E136"/>
    <mergeCell ref="D137:E137"/>
    <mergeCell ref="B136:C136"/>
    <mergeCell ref="B137:C137"/>
    <mergeCell ref="F129:G129"/>
    <mergeCell ref="F130:G130"/>
    <mergeCell ref="F123:G123"/>
    <mergeCell ref="F124:G124"/>
    <mergeCell ref="F125:G125"/>
    <mergeCell ref="F126:G126"/>
    <mergeCell ref="F128:G128"/>
    <mergeCell ref="B77:C77"/>
    <mergeCell ref="B80:C80"/>
    <mergeCell ref="A123:B123"/>
    <mergeCell ref="C123:E123"/>
    <mergeCell ref="F127:G127"/>
  </mergeCells>
  <phoneticPr fontId="0" type="noConversion"/>
  <pageMargins left="0.47" right="0.19685039370078741" top="0.45" bottom="0.19685039370078741" header="0" footer="0"/>
  <pageSetup paperSize="9" scale="73" fitToHeight="0" orientation="landscape" horizontalDpi="300" verticalDpi="300" r:id="rId1"/>
  <headerFooter alignWithMargins="0">
    <oddHeader>&amp;LUNSa - Seminario de Informática&amp;RPlanilla de Cálculo</oddHeader>
    <oddFooter>Página &amp;P de &amp;N</oddFooter>
  </headerFooter>
  <rowBreaks count="5" manualBreakCount="5">
    <brk id="29" max="16383" man="1"/>
    <brk id="49" max="16383" man="1"/>
    <brk id="86" max="16383" man="1"/>
    <brk id="118" max="16383" man="1"/>
    <brk id="15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Hoja1!_GoBack</vt:lpstr>
    </vt:vector>
  </TitlesOfParts>
  <Company>Universidad Nacional de Salta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 función SI</dc:title>
  <dc:creator>Guillermo Javier Rumi</dc:creator>
  <cp:lastModifiedBy>Guillermo Javier Rumi</cp:lastModifiedBy>
  <cp:lastPrinted>2009-09-26T20:01:39Z</cp:lastPrinted>
  <dcterms:created xsi:type="dcterms:W3CDTF">2009-09-23T23:08:41Z</dcterms:created>
  <dcterms:modified xsi:type="dcterms:W3CDTF">2018-08-25T15:04:05Z</dcterms:modified>
</cp:coreProperties>
</file>