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MASSALIN Y NOBLEZA" sheetId="1" r:id="rId1"/>
    <sheet name="DATOS" sheetId="2" r:id="rId2"/>
    <sheet name="CALCULOS" sheetId="3" r:id="rId3"/>
    <sheet name="RESPUESTAS" sheetId="4" r:id="rId4"/>
    <sheet name="Hoja4" sheetId="5" r:id="rId5"/>
    <sheet name="Hoja5" sheetId="6" r:id="rId6"/>
  </sheets>
  <definedNames/>
  <calcPr fullCalcOnLoad="1"/>
</workbook>
</file>

<file path=xl/sharedStrings.xml><?xml version="1.0" encoding="utf-8"?>
<sst xmlns="http://schemas.openxmlformats.org/spreadsheetml/2006/main" count="57" uniqueCount="40">
  <si>
    <t>Manual de Estudio Programado</t>
  </si>
  <si>
    <t>ANALISIS FINANCIERO CON</t>
  </si>
  <si>
    <t>INFORMACION CONTABLE</t>
  </si>
  <si>
    <t>Carrera de Licenciado en Administración</t>
  </si>
  <si>
    <t>Ventas netas</t>
  </si>
  <si>
    <t>Volumen de ventas</t>
  </si>
  <si>
    <t>Escriba su respuesta</t>
  </si>
  <si>
    <t>Facultad de Ciencias Económicas - U.N.Cuyo</t>
  </si>
  <si>
    <t>Ricardo A. Fornero</t>
  </si>
  <si>
    <t>Datos para solución en las hojas siguientes</t>
  </si>
  <si>
    <t>Planilla de apoyo para la solución del</t>
  </si>
  <si>
    <t>EJERCICIO DE AUTOEVALUACION</t>
  </si>
  <si>
    <t>AFIC - Ejercicio de autoevaluación 2</t>
  </si>
  <si>
    <t>MASSALIN y NOBLEZA: COMPONENTES DEL RENDIMIENTO</t>
  </si>
  <si>
    <t>2  Massalin y Nobleza</t>
  </si>
  <si>
    <t>Activo corriente operativo</t>
  </si>
  <si>
    <t>Activo no corriente</t>
  </si>
  <si>
    <t>Total activo</t>
  </si>
  <si>
    <t>Pasivo operativo (a)</t>
  </si>
  <si>
    <t>Patrimonio neto</t>
  </si>
  <si>
    <t>(a) Incluye Deudas fiscales</t>
  </si>
  <si>
    <t>MASSALIN PARTICULARES</t>
  </si>
  <si>
    <t>NOBLEZA PICCARDO</t>
  </si>
  <si>
    <t>Costos operativos</t>
  </si>
  <si>
    <t>Impuesto a ganancias</t>
  </si>
  <si>
    <t>Resultado ordinario</t>
  </si>
  <si>
    <t>millones de $</t>
  </si>
  <si>
    <t>millones de cigarrillos</t>
  </si>
  <si>
    <t>Otros ingresos y egresos (b)</t>
  </si>
  <si>
    <t>(b) Ingresos por recuperación de impuestos</t>
  </si>
  <si>
    <t>Resultado tenencia bienes de cambio</t>
  </si>
  <si>
    <t>(c) Ingresos por recuperación de impuestos</t>
  </si>
  <si>
    <t>Resultado extraordinario (c)</t>
  </si>
  <si>
    <t xml:space="preserve">     y $ 4 de pérdida por siniestro. En 2000, $ 2 de pérdida por siniestro.</t>
  </si>
  <si>
    <t>(b) En 1999 $ 7 de gastos para implementar la distribución directa</t>
  </si>
  <si>
    <t>Reclasificación de resultados y cálculo de rendimiento</t>
  </si>
  <si>
    <t>¿Los resultados de tenencia de bienes de cambio son ítems no recurrentes? ¿Por qué si o por qué no?</t>
  </si>
  <si>
    <t>Si no existe pasivo financiero ¿el rendimiento patrimonial puede ser distinto del rendimiento operativo?</t>
  </si>
  <si>
    <t>Las diferencias en la magnitud y la evolución del rendimiento de Massalin y Nobleza se originan en los siguientes aspectos:</t>
  </si>
  <si>
    <t>Los datos tienen una protección simple para prevenir el borrado accidental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</si>
</sst>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%"/>
    <numFmt numFmtId="166" formatCode="_(* #,##0_);_(* \(#,##0\);_(* &quot;-&quot;??_);_(@_)"/>
    <numFmt numFmtId="167" formatCode="_(* #,##0.0_);_(* \(#,##0.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53"/>
      <name val="Bookman Old Style"/>
      <family val="1"/>
    </font>
    <font>
      <b/>
      <sz val="12"/>
      <color indexed="53"/>
      <name val="Bookman Old Style"/>
      <family val="1"/>
    </font>
    <font>
      <b/>
      <sz val="12"/>
      <color indexed="17"/>
      <name val="Bookman Old Style"/>
      <family val="1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2" xfId="0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0" fillId="0" borderId="3" xfId="0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6" fontId="0" fillId="0" borderId="5" xfId="15" applyNumberFormat="1" applyFont="1" applyBorder="1" applyAlignment="1">
      <alignment/>
    </xf>
    <xf numFmtId="0" fontId="0" fillId="0" borderId="1" xfId="0" applyFont="1" applyBorder="1" applyAlignment="1">
      <alignment/>
    </xf>
    <xf numFmtId="166" fontId="0" fillId="0" borderId="1" xfId="15" applyNumberFormat="1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167" fontId="0" fillId="0" borderId="0" xfId="15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6" xfId="0" applyFont="1" applyBorder="1" applyAlignment="1" applyProtection="1">
      <alignment/>
      <protection/>
    </xf>
    <xf numFmtId="167" fontId="0" fillId="0" borderId="6" xfId="15" applyNumberFormat="1" applyFont="1" applyBorder="1" applyAlignment="1" applyProtection="1">
      <alignment/>
      <protection/>
    </xf>
    <xf numFmtId="0" fontId="0" fillId="0" borderId="6" xfId="0" applyFont="1" applyBorder="1" applyAlignment="1">
      <alignment/>
    </xf>
    <xf numFmtId="166" fontId="0" fillId="0" borderId="6" xfId="15" applyNumberFormat="1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4.7109375" style="0" customWidth="1"/>
    <col min="2" max="4" width="8.7109375" style="0" customWidth="1"/>
  </cols>
  <sheetData>
    <row r="1" ht="12.75">
      <c r="A1" s="3" t="s">
        <v>7</v>
      </c>
    </row>
    <row r="2" ht="12.75">
      <c r="A2" s="3" t="s">
        <v>3</v>
      </c>
    </row>
    <row r="3" s="4" customFormat="1" ht="6.75" customHeight="1">
      <c r="A3"/>
    </row>
    <row r="4" ht="6.75" customHeight="1"/>
    <row r="5" ht="18">
      <c r="A5" s="15" t="s">
        <v>1</v>
      </c>
    </row>
    <row r="6" ht="18">
      <c r="A6" s="15" t="s">
        <v>2</v>
      </c>
    </row>
    <row r="7" ht="15.75">
      <c r="A7" s="16" t="s">
        <v>0</v>
      </c>
    </row>
    <row r="8" ht="12.75">
      <c r="A8" s="4"/>
    </row>
    <row r="9" s="4" customFormat="1" ht="12.75">
      <c r="A9" s="18" t="s">
        <v>8</v>
      </c>
    </row>
    <row r="10" s="4" customFormat="1" ht="11.25">
      <c r="A10" s="19"/>
    </row>
    <row r="11" ht="12.75">
      <c r="A11" s="1" t="s">
        <v>10</v>
      </c>
    </row>
    <row r="12" ht="15.75">
      <c r="A12" s="17" t="s">
        <v>11</v>
      </c>
    </row>
    <row r="13" ht="15.75">
      <c r="A13" s="17" t="s">
        <v>14</v>
      </c>
    </row>
    <row r="14" ht="19.5" customHeight="1">
      <c r="A14" s="20" t="s">
        <v>9</v>
      </c>
    </row>
    <row r="15" ht="9.75" customHeight="1">
      <c r="A15" s="43" t="s">
        <v>39</v>
      </c>
    </row>
    <row r="16" ht="15.75">
      <c r="A16" s="21">
        <v>2002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5" customWidth="1"/>
    <col min="2" max="11" width="8.7109375" style="5" customWidth="1"/>
    <col min="12" max="16384" width="11.421875" style="5" customWidth="1"/>
  </cols>
  <sheetData>
    <row r="1" spans="1:2" ht="12.75">
      <c r="A1" s="23" t="s">
        <v>12</v>
      </c>
      <c r="B1" s="23"/>
    </row>
    <row r="2" spans="1:4" ht="12.75">
      <c r="A2" s="23" t="s">
        <v>13</v>
      </c>
      <c r="B2" s="23"/>
      <c r="C2" s="7"/>
      <c r="D2" s="7"/>
    </row>
    <row r="3" spans="1:4" ht="12.75">
      <c r="A3" s="23"/>
      <c r="B3" s="23"/>
      <c r="C3" s="7"/>
      <c r="D3" s="7"/>
    </row>
    <row r="4" spans="1:4" ht="12.75">
      <c r="A4" s="7"/>
      <c r="B4" s="6" t="s">
        <v>21</v>
      </c>
      <c r="C4" s="7"/>
      <c r="D4" s="7"/>
    </row>
    <row r="5" spans="1:5" ht="12.75">
      <c r="A5" s="8" t="s">
        <v>26</v>
      </c>
      <c r="B5" s="9">
        <v>1997</v>
      </c>
      <c r="C5" s="9">
        <v>1998</v>
      </c>
      <c r="D5" s="9">
        <v>1999</v>
      </c>
      <c r="E5" s="9">
        <v>2000</v>
      </c>
    </row>
    <row r="6" spans="1:5" ht="12.75">
      <c r="A6" s="25" t="s">
        <v>15</v>
      </c>
      <c r="B6" s="26">
        <f>177+72</f>
        <v>249</v>
      </c>
      <c r="C6" s="26">
        <f>255</f>
        <v>255</v>
      </c>
      <c r="D6" s="26">
        <v>276</v>
      </c>
      <c r="E6" s="26">
        <v>217</v>
      </c>
    </row>
    <row r="7" spans="1:5" ht="12.75">
      <c r="A7" s="28" t="s">
        <v>16</v>
      </c>
      <c r="B7" s="27">
        <v>126</v>
      </c>
      <c r="C7" s="27">
        <v>135</v>
      </c>
      <c r="D7" s="27">
        <v>130</v>
      </c>
      <c r="E7" s="27">
        <v>127</v>
      </c>
    </row>
    <row r="8" spans="1:5" ht="12.75">
      <c r="A8" s="28" t="s">
        <v>17</v>
      </c>
      <c r="B8" s="27">
        <f>SUM(B6:B7)</f>
        <v>375</v>
      </c>
      <c r="C8" s="27">
        <f>SUM(C6:C7)</f>
        <v>390</v>
      </c>
      <c r="D8" s="27">
        <f>SUM(D6:D7)</f>
        <v>406</v>
      </c>
      <c r="E8" s="27">
        <f>SUM(E6:E7)</f>
        <v>344</v>
      </c>
    </row>
    <row r="9" spans="1:5" ht="12.75">
      <c r="A9" s="28" t="s">
        <v>18</v>
      </c>
      <c r="B9" s="27">
        <f>134</f>
        <v>134</v>
      </c>
      <c r="C9" s="27">
        <f>164</f>
        <v>164</v>
      </c>
      <c r="D9" s="27">
        <f>190</f>
        <v>190</v>
      </c>
      <c r="E9" s="27">
        <v>163</v>
      </c>
    </row>
    <row r="10" spans="1:5" ht="12.75">
      <c r="A10" s="29" t="s">
        <v>19</v>
      </c>
      <c r="B10" s="30">
        <f>+B8-B9</f>
        <v>241</v>
      </c>
      <c r="C10" s="30">
        <f>+C8-C9</f>
        <v>226</v>
      </c>
      <c r="D10" s="30">
        <f>+D8-D9</f>
        <v>216</v>
      </c>
      <c r="E10" s="30">
        <f>+E8-E9</f>
        <v>181</v>
      </c>
    </row>
    <row r="11" spans="1:5" ht="12.75">
      <c r="A11" s="31" t="s">
        <v>20</v>
      </c>
      <c r="B11" s="32">
        <v>66</v>
      </c>
      <c r="C11" s="32">
        <v>93</v>
      </c>
      <c r="D11" s="32">
        <v>123</v>
      </c>
      <c r="E11" s="32">
        <v>93</v>
      </c>
    </row>
    <row r="12" spans="1:5" ht="12.75">
      <c r="A12" s="38"/>
      <c r="B12" s="38"/>
      <c r="C12" s="39"/>
      <c r="D12" s="39"/>
      <c r="E12" s="39"/>
    </row>
    <row r="13" spans="1:5" ht="12.75">
      <c r="A13" s="25" t="s">
        <v>4</v>
      </c>
      <c r="B13" s="26">
        <v>406</v>
      </c>
      <c r="C13" s="26">
        <v>420</v>
      </c>
      <c r="D13" s="26">
        <v>426</v>
      </c>
      <c r="E13" s="26">
        <v>362</v>
      </c>
    </row>
    <row r="14" spans="1:5" ht="12.75">
      <c r="A14" s="28" t="s">
        <v>23</v>
      </c>
      <c r="B14" s="27">
        <v>-316</v>
      </c>
      <c r="C14" s="27">
        <v>-301</v>
      </c>
      <c r="D14" s="27">
        <v>-288</v>
      </c>
      <c r="E14" s="27">
        <v>-259</v>
      </c>
    </row>
    <row r="15" spans="1:5" ht="12.75">
      <c r="A15" s="28" t="s">
        <v>30</v>
      </c>
      <c r="B15" s="27">
        <v>-3</v>
      </c>
      <c r="C15" s="27">
        <v>-7</v>
      </c>
      <c r="D15" s="27">
        <v>-12</v>
      </c>
      <c r="E15" s="27">
        <v>-1</v>
      </c>
    </row>
    <row r="16" spans="1:5" ht="12.75">
      <c r="A16" s="28" t="s">
        <v>28</v>
      </c>
      <c r="B16" s="27"/>
      <c r="C16" s="27"/>
      <c r="D16" s="27">
        <v>13</v>
      </c>
      <c r="E16" s="27"/>
    </row>
    <row r="17" spans="1:5" ht="12.75">
      <c r="A17" s="28" t="s">
        <v>24</v>
      </c>
      <c r="B17" s="27">
        <v>-24</v>
      </c>
      <c r="C17" s="27">
        <v>-35</v>
      </c>
      <c r="D17" s="27">
        <v>-47</v>
      </c>
      <c r="E17" s="27">
        <v>-29</v>
      </c>
    </row>
    <row r="18" spans="1:5" ht="12.75">
      <c r="A18" s="28" t="s">
        <v>25</v>
      </c>
      <c r="B18" s="27">
        <f>SUM(B13:B17)</f>
        <v>63</v>
      </c>
      <c r="C18" s="27">
        <f>SUM(C13:C17)</f>
        <v>77</v>
      </c>
      <c r="D18" s="27">
        <f>SUM(D13:D17)</f>
        <v>92</v>
      </c>
      <c r="E18" s="27">
        <f>SUM(E13:E17)</f>
        <v>73</v>
      </c>
    </row>
    <row r="19" spans="1:5" ht="12.75">
      <c r="A19" s="40" t="s">
        <v>29</v>
      </c>
      <c r="B19" s="41"/>
      <c r="C19" s="41"/>
      <c r="D19" s="41"/>
      <c r="E19" s="41"/>
    </row>
    <row r="20" spans="1:5" ht="12.75">
      <c r="A20" s="36"/>
      <c r="B20" s="37"/>
      <c r="C20" s="37"/>
      <c r="D20" s="37"/>
      <c r="E20" s="37"/>
    </row>
    <row r="21" spans="1:5" s="35" customFormat="1" ht="12.75">
      <c r="A21" s="33" t="s">
        <v>27</v>
      </c>
      <c r="B21" s="33"/>
      <c r="C21" s="34"/>
      <c r="D21" s="34"/>
      <c r="E21" s="34"/>
    </row>
    <row r="22" spans="1:5" ht="12.75">
      <c r="A22" s="8" t="s">
        <v>5</v>
      </c>
      <c r="B22" s="32">
        <v>24719</v>
      </c>
      <c r="C22" s="32">
        <v>25096</v>
      </c>
      <c r="D22" s="32">
        <v>25783</v>
      </c>
      <c r="E22" s="32">
        <v>23333</v>
      </c>
    </row>
    <row r="25" ht="12.75">
      <c r="B25" s="42" t="s">
        <v>22</v>
      </c>
    </row>
    <row r="26" spans="1:5" ht="12.75">
      <c r="A26" s="8" t="s">
        <v>26</v>
      </c>
      <c r="B26" s="9">
        <v>1997</v>
      </c>
      <c r="C26" s="9">
        <v>1998</v>
      </c>
      <c r="D26" s="9">
        <v>1999</v>
      </c>
      <c r="E26" s="9">
        <v>2000</v>
      </c>
    </row>
    <row r="27" spans="1:5" ht="12.75">
      <c r="A27" s="25" t="s">
        <v>15</v>
      </c>
      <c r="B27" s="26">
        <v>142</v>
      </c>
      <c r="C27" s="26">
        <f>143</f>
        <v>143</v>
      </c>
      <c r="D27" s="26">
        <f>162</f>
        <v>162</v>
      </c>
      <c r="E27" s="28">
        <v>143</v>
      </c>
    </row>
    <row r="28" spans="1:5" ht="12.75">
      <c r="A28" s="28" t="s">
        <v>16</v>
      </c>
      <c r="B28" s="27">
        <v>111</v>
      </c>
      <c r="C28" s="27">
        <v>109</v>
      </c>
      <c r="D28" s="27">
        <v>110</v>
      </c>
      <c r="E28" s="28">
        <v>123</v>
      </c>
    </row>
    <row r="29" spans="1:5" ht="12.75">
      <c r="A29" s="28" t="s">
        <v>17</v>
      </c>
      <c r="B29" s="27">
        <f>SUM(B27:B28)</f>
        <v>253</v>
      </c>
      <c r="C29" s="27">
        <f>SUM(C27:C28)</f>
        <v>252</v>
      </c>
      <c r="D29" s="27">
        <f>SUM(D27:D28)</f>
        <v>272</v>
      </c>
      <c r="E29" s="27">
        <f>SUM(E27:E28)</f>
        <v>266</v>
      </c>
    </row>
    <row r="30" spans="1:5" ht="12.75">
      <c r="A30" s="28" t="s">
        <v>18</v>
      </c>
      <c r="B30" s="27">
        <f>107</f>
        <v>107</v>
      </c>
      <c r="C30" s="27">
        <f>87</f>
        <v>87</v>
      </c>
      <c r="D30" s="27">
        <f>113</f>
        <v>113</v>
      </c>
      <c r="E30" s="27">
        <v>109</v>
      </c>
    </row>
    <row r="31" spans="1:5" ht="12.75">
      <c r="A31" s="29" t="s">
        <v>19</v>
      </c>
      <c r="B31" s="30">
        <f>+B29-B30</f>
        <v>146</v>
      </c>
      <c r="C31" s="30">
        <f>+C29-C30</f>
        <v>165</v>
      </c>
      <c r="D31" s="30">
        <f>+D29-D30</f>
        <v>159</v>
      </c>
      <c r="E31" s="30">
        <f>+E29-E30</f>
        <v>157</v>
      </c>
    </row>
    <row r="32" spans="1:5" ht="12.75">
      <c r="A32" s="31" t="s">
        <v>20</v>
      </c>
      <c r="B32" s="32">
        <v>41</v>
      </c>
      <c r="C32" s="32">
        <v>37</v>
      </c>
      <c r="D32" s="32">
        <v>48</v>
      </c>
      <c r="E32" s="32">
        <v>39</v>
      </c>
    </row>
    <row r="33" ht="12.75">
      <c r="A33" s="38"/>
    </row>
    <row r="34" spans="1:5" ht="12.75">
      <c r="A34" s="25" t="s">
        <v>4</v>
      </c>
      <c r="B34" s="26">
        <v>259</v>
      </c>
      <c r="C34" s="26">
        <v>254</v>
      </c>
      <c r="D34" s="26">
        <v>277</v>
      </c>
      <c r="E34" s="26">
        <v>264</v>
      </c>
    </row>
    <row r="35" spans="1:5" ht="12.75">
      <c r="A35" s="28" t="s">
        <v>23</v>
      </c>
      <c r="B35" s="27">
        <f>-237+1+3</f>
        <v>-233</v>
      </c>
      <c r="C35" s="27">
        <f>-235+7</f>
        <v>-228</v>
      </c>
      <c r="D35" s="27">
        <v>-233</v>
      </c>
      <c r="E35" s="27">
        <v>-240</v>
      </c>
    </row>
    <row r="36" spans="1:5" ht="12.75">
      <c r="A36" s="28" t="s">
        <v>30</v>
      </c>
      <c r="B36" s="27">
        <v>-3</v>
      </c>
      <c r="C36" s="27">
        <v>-7</v>
      </c>
      <c r="D36" s="27">
        <v>-6</v>
      </c>
      <c r="E36" s="27">
        <v>-2</v>
      </c>
    </row>
    <row r="37" spans="1:5" ht="12.75">
      <c r="A37" s="28" t="s">
        <v>28</v>
      </c>
      <c r="B37" s="27"/>
      <c r="C37" s="27"/>
      <c r="D37" s="27">
        <v>-11</v>
      </c>
      <c r="E37" s="27">
        <v>-2</v>
      </c>
    </row>
    <row r="38" spans="1:5" ht="12.75">
      <c r="A38" s="28" t="s">
        <v>24</v>
      </c>
      <c r="B38" s="27">
        <v>-9</v>
      </c>
      <c r="C38" s="27">
        <v>-6</v>
      </c>
      <c r="D38" s="27">
        <v>-7</v>
      </c>
      <c r="E38" s="27">
        <v>-3</v>
      </c>
    </row>
    <row r="39" spans="1:5" ht="12.75">
      <c r="A39" s="28" t="s">
        <v>25</v>
      </c>
      <c r="B39" s="27">
        <f>SUM(B34:B38)</f>
        <v>14</v>
      </c>
      <c r="C39" s="27">
        <f>SUM(C34:C38)</f>
        <v>13</v>
      </c>
      <c r="D39" s="27">
        <f>SUM(D34:D38)</f>
        <v>20</v>
      </c>
      <c r="E39" s="27">
        <f>SUM(E34:E38)</f>
        <v>17</v>
      </c>
    </row>
    <row r="40" spans="1:5" ht="12.75">
      <c r="A40" s="29" t="s">
        <v>32</v>
      </c>
      <c r="B40" s="30"/>
      <c r="C40" s="30">
        <v>22</v>
      </c>
      <c r="D40" s="30"/>
      <c r="E40" s="30"/>
    </row>
    <row r="41" spans="1:5" ht="12.75">
      <c r="A41" s="40" t="s">
        <v>34</v>
      </c>
      <c r="B41" s="41"/>
      <c r="C41" s="41"/>
      <c r="D41" s="41"/>
      <c r="E41" s="41"/>
    </row>
    <row r="42" spans="1:5" ht="12.75">
      <c r="A42" s="36" t="s">
        <v>33</v>
      </c>
      <c r="B42" s="37"/>
      <c r="C42" s="37"/>
      <c r="D42" s="37"/>
      <c r="E42" s="37"/>
    </row>
    <row r="43" spans="1:5" ht="12.75">
      <c r="A43" s="36" t="s">
        <v>31</v>
      </c>
      <c r="B43" s="37"/>
      <c r="C43" s="37"/>
      <c r="D43" s="37"/>
      <c r="E43" s="37"/>
    </row>
    <row r="44" spans="1:5" ht="12.75">
      <c r="A44" s="33"/>
      <c r="B44" s="35"/>
      <c r="C44" s="35"/>
      <c r="D44" s="35"/>
      <c r="E44" s="35"/>
    </row>
    <row r="45" spans="1:5" ht="12.75">
      <c r="A45" s="33" t="s">
        <v>27</v>
      </c>
      <c r="B45" s="35"/>
      <c r="C45" s="35"/>
      <c r="D45" s="35"/>
      <c r="E45" s="35"/>
    </row>
    <row r="46" spans="1:5" ht="12.75">
      <c r="A46" s="8" t="s">
        <v>5</v>
      </c>
      <c r="B46" s="32">
        <v>17285</v>
      </c>
      <c r="C46" s="32">
        <v>17250</v>
      </c>
      <c r="D46" s="32">
        <v>18577</v>
      </c>
      <c r="E46" s="32">
        <v>17084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5" width="8.7109375" style="0" customWidth="1"/>
  </cols>
  <sheetData>
    <row r="1" ht="12.75">
      <c r="A1" s="24" t="str">
        <f>+DATOS!A1</f>
        <v>AFIC - Ejercicio de autoevaluación 2</v>
      </c>
    </row>
    <row r="2" ht="12.75">
      <c r="A2" s="24" t="str">
        <f>+DATOS!A2</f>
        <v>MASSALIN y NOBLEZA: COMPONENTES DEL RENDIMIENTO</v>
      </c>
    </row>
    <row r="3" ht="12.75">
      <c r="A3" s="24"/>
    </row>
    <row r="4" ht="12.75">
      <c r="A4" t="s">
        <v>35</v>
      </c>
    </row>
    <row r="5" spans="1:5" ht="12.75">
      <c r="A5" s="8"/>
      <c r="B5" s="9">
        <v>1997</v>
      </c>
      <c r="C5" s="9">
        <v>1998</v>
      </c>
      <c r="D5" s="9">
        <v>1999</v>
      </c>
      <c r="E5" s="9">
        <v>2000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65.7109375" style="0" customWidth="1"/>
  </cols>
  <sheetData>
    <row r="1" ht="12.75">
      <c r="A1" s="22" t="str">
        <f>+DATOS!A1</f>
        <v>AFIC - Ejercicio de autoevaluación 2</v>
      </c>
    </row>
    <row r="2" ht="12.75">
      <c r="A2" s="23" t="str">
        <f>+DATOS!A2</f>
        <v>MASSALIN y NOBLEZA: COMPONENTES DEL RENDIMIENTO</v>
      </c>
    </row>
    <row r="3" ht="12.75">
      <c r="A3" s="6"/>
    </row>
    <row r="4" ht="25.5">
      <c r="B4" s="12" t="s">
        <v>36</v>
      </c>
    </row>
    <row r="5" ht="13.5" thickBot="1"/>
    <row r="6" spans="1:2" ht="24.75" thickBot="1">
      <c r="A6" s="11" t="s">
        <v>6</v>
      </c>
      <c r="B6" s="14"/>
    </row>
    <row r="7" spans="1:2" ht="12.75">
      <c r="A7" s="2"/>
      <c r="B7" s="10"/>
    </row>
    <row r="8" ht="25.5">
      <c r="B8" s="13" t="s">
        <v>37</v>
      </c>
    </row>
    <row r="9" ht="13.5" thickBot="1"/>
    <row r="10" spans="1:2" ht="24.75" thickBot="1">
      <c r="A10" s="11" t="s">
        <v>6</v>
      </c>
      <c r="B10" s="14"/>
    </row>
    <row r="12" ht="25.5">
      <c r="B12" s="13" t="s">
        <v>38</v>
      </c>
    </row>
    <row r="13" ht="13.5" thickBot="1"/>
    <row r="14" spans="1:2" ht="24.75" thickBot="1">
      <c r="A14" s="11" t="s">
        <v>6</v>
      </c>
      <c r="B14" s="14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2001-03-20T22:35:19Z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